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defaultThemeVersion="124226"/>
  <mc:AlternateContent xmlns:mc="http://schemas.openxmlformats.org/markup-compatibility/2006">
    <mc:Choice Requires="x15">
      <x15ac:absPath xmlns:x15ac="http://schemas.microsoft.com/office/spreadsheetml/2010/11/ac" url="https://d.docs.live.net/0fdb5c4d6c29dbd0/Desktop/עבודה/מפל/"/>
    </mc:Choice>
  </mc:AlternateContent>
  <xr:revisionPtr revIDLastSave="8" documentId="8_{B9CD463B-C15C-4020-A5BD-C78F855940E2}" xr6:coauthVersionLast="47" xr6:coauthVersionMax="47" xr10:uidLastSave="{C6B88E96-838E-42F1-B7EF-807F8AF32958}"/>
  <bookViews>
    <workbookView xWindow="-120" yWindow="-120" windowWidth="29040" windowHeight="15840" tabRatio="577" xr2:uid="{00000000-000D-0000-FFFF-FFFF00000000}"/>
  </bookViews>
  <sheets>
    <sheet name="תנאי-סף" sheetId="1" r:id="rId1"/>
    <sheet name="ציון איכות" sheetId="15" r:id="rId2"/>
    <sheet name="ראיון" sheetId="18" r:id="rId3"/>
    <sheet name="ציון מחיר " sheetId="6" r:id="rId4"/>
    <sheet name="סיכום" sheetId="16" r:id="rId5"/>
  </sheets>
  <externalReferences>
    <externalReference r:id="rId6"/>
  </externalReferences>
  <definedNames>
    <definedName name="_Hlk108438718" localSheetId="0">'תנאי-סף'!$G$15</definedName>
    <definedName name="_Ref12782250" localSheetId="0">'תנאי-סף'!#REF!</definedName>
    <definedName name="_Ref173487267" localSheetId="0">'תנאי-סף'!$G$49</definedName>
    <definedName name="_Ref179538436" localSheetId="0">'תנאי-סף'!#REF!</definedName>
    <definedName name="_Ref263083897" localSheetId="0">'תנאי-סף'!$G$10</definedName>
    <definedName name="_Ref274737718" localSheetId="0">'תנאי-סף'!#REF!</definedName>
    <definedName name="_Ref274737979" localSheetId="0">'תנאי-סף'!#REF!</definedName>
    <definedName name="_Ref295727242" localSheetId="0">'תנאי-סף'!#REF!</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'תנאי-סף'!$G$48</definedName>
    <definedName name="_Ref306772740" localSheetId="0">'תנאי-סף'!#REF!</definedName>
    <definedName name="_Ref312343192" localSheetId="0">'תנאי-סף'!$G$34</definedName>
    <definedName name="_Ref315969559" localSheetId="0">'תנאי-סף'!$G$13</definedName>
    <definedName name="_Ref316295880" localSheetId="0">'תנאי-סף'!#REF!</definedName>
    <definedName name="_Ref316372399" localSheetId="0">'תנאי-סף'!#REF!</definedName>
    <definedName name="_Ref329872137" localSheetId="0">'תנאי-סף'!#REF!</definedName>
    <definedName name="_Ref347148869" localSheetId="0">'תנאי-סף'!#REF!</definedName>
    <definedName name="_Ref370930661" localSheetId="0">'תנאי-סף'!$G$10</definedName>
    <definedName name="_Ref373241086" localSheetId="0">'תנאי-סף'!$G$12</definedName>
    <definedName name="_Ref386472705" localSheetId="0">'תנאי-סף'!#REF!</definedName>
    <definedName name="_Ref387346900" localSheetId="0">'תנאי-סף'!#REF!</definedName>
    <definedName name="_Ref39571237" localSheetId="0">'תנאי-סף'!#REF!</definedName>
    <definedName name="_Ref39571367" localSheetId="0">'תנאי-סף'!#REF!</definedName>
    <definedName name="_Ref451757485" localSheetId="0">'תנאי-סף'!#REF!</definedName>
    <definedName name="_Ref456249036" localSheetId="0">'תנאי-סף'!#REF!</definedName>
    <definedName name="_Ref460232912" localSheetId="0">'תנאי-סף'!#REF!</definedName>
    <definedName name="_Ref49758156" localSheetId="0">'תנאי-סף'!#REF!</definedName>
    <definedName name="_Ref51587612" localSheetId="0">'תנאי-סף'!#REF!</definedName>
    <definedName name="_Ref55817858" localSheetId="0">'תנאי-סף'!#REF!</definedName>
    <definedName name="_Ref87180671" localSheetId="0">'תנאי-סף'!#REF!</definedName>
    <definedName name="_Ref88145835" localSheetId="0">'תנאי-סף'!$G$15</definedName>
    <definedName name="_Ref88225011" localSheetId="1">'ציון איכות'!#REF!</definedName>
    <definedName name="_Ref8912888" localSheetId="0">'תנאי-סף'!#REF!</definedName>
    <definedName name="_Ref9249777" localSheetId="0">'תנאי-סף'!#REF!</definedName>
    <definedName name="אמות_מידה_איש_צוות_ראשון_1_פירוט_ושנים" localSheetId="1">'ציון איכות'!$B$6</definedName>
    <definedName name="סכום_ערבות_הצעה_במילים" localSheetId="0">'תנאי-סף'!#REF!</definedName>
    <definedName name="תנאי_סף_3" localSheetId="0">'תנאי-סף'!#REF!</definedName>
    <definedName name="תנאי_סף_איש_צוות_ראשון_1_היקף" localSheetId="0">'תנאי-סף'!#REF!</definedName>
    <definedName name="תנאי_סף_איש_צוות_ראשון_2_היקף" localSheetId="0">'תנאי-סף'!#REF!</definedName>
    <definedName name="תנאי_סף_אישור_ניהול_תקין" localSheetId="0">'תנאי-סף'!$G$37</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11" i="18" l="1"/>
  <c r="C11" i="18"/>
  <c r="B11" i="18"/>
  <c r="E4" i="18"/>
  <c r="C4" i="18"/>
  <c r="D6" i="16" l="1"/>
  <c r="C10" i="15" l="1"/>
  <c r="B8" i="16"/>
  <c r="D7" i="16"/>
  <c r="D8" i="16" s="1"/>
  <c r="D10" i="15" l="1"/>
  <c r="D9" i="16" l="1"/>
</calcChain>
</file>

<file path=xl/sharedStrings.xml><?xml version="1.0" encoding="utf-8"?>
<sst xmlns="http://schemas.openxmlformats.org/spreadsheetml/2006/main" count="136" uniqueCount="114">
  <si>
    <t xml:space="preserve">עומד בכל תנאי-הסף </t>
  </si>
  <si>
    <t>תיאור התנאי</t>
  </si>
  <si>
    <t>מסמכים נדרשים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</si>
  <si>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</si>
  <si>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משקל</t>
  </si>
  <si>
    <t>ניקוד</t>
  </si>
  <si>
    <t>ציון איכות</t>
  </si>
  <si>
    <t>ציון מחיר</t>
  </si>
  <si>
    <t>סה"כ ציון</t>
  </si>
  <si>
    <t>רכיב</t>
  </si>
  <si>
    <t>שם איש הקשר:</t>
  </si>
  <si>
    <t>טלפון:</t>
  </si>
  <si>
    <t>כתובת דוא"ל</t>
  </si>
  <si>
    <t>תנאי סף מנהליים</t>
  </si>
  <si>
    <t>מסמך בשפה העברית המתאר את פרופיל המציע.</t>
  </si>
  <si>
    <t>רשימת הפרטים בהצעת המציע, שהמציע מעוניין שיהיו חסויים במידה והוא יזכה. על פי האמור בסעיף ‎20.2 לפרק זה.</t>
  </si>
  <si>
    <t>מס' סעיף:</t>
  </si>
  <si>
    <t>המציע:</t>
  </si>
  <si>
    <t>ח"פ:</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</si>
  <si>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החוזה (נספח ג') ומסמך מענה לשאלות ההבהרה ייחתמו גם ע"י מורשי חתימה מטעם המציע, בצירוף חותמת רשמית של המציע. </t>
  </si>
  <si>
    <t>תנאי סף מקצועיים</t>
  </si>
  <si>
    <t>נימוק</t>
  </si>
  <si>
    <t>דירוג מציעים</t>
  </si>
  <si>
    <t>הנבדק</t>
  </si>
  <si>
    <t>המציע</t>
  </si>
  <si>
    <t>ניקוד לציון האיכות:</t>
  </si>
  <si>
    <t>תיאור הסעיף</t>
  </si>
  <si>
    <t>שקלול ציונים סופיים</t>
  </si>
  <si>
    <t>8.7.2</t>
  </si>
  <si>
    <t>8.7.3</t>
  </si>
  <si>
    <t>ראיון עם מנהל הפרויקט ונציג המציע</t>
  </si>
  <si>
    <t>שם המציע:</t>
  </si>
  <si>
    <t>מנהל הפרויקט</t>
  </si>
  <si>
    <t>נציג המציע</t>
  </si>
  <si>
    <t>הפרמטר (ציון בין 1-10):</t>
  </si>
  <si>
    <t>משקל:</t>
  </si>
  <si>
    <t>ציון:</t>
  </si>
  <si>
    <t>נימוק:</t>
  </si>
  <si>
    <t>ממוצע</t>
  </si>
  <si>
    <t>מראיינים:</t>
  </si>
  <si>
    <t>שאלות:</t>
  </si>
  <si>
    <t>המציע הוא גוף משפטי מאוגד הרשום ברשם רשמי בישראל או עוסק מורשה</t>
  </si>
  <si>
    <t>המציע עומד בדרישות תקנה 6(א) לתקנות חובת המכרזים, התשנ"ג-1993 ובכלל זה מחזיק בכל האישורים הנדרשים לפי חוק עסקאות גופים ציבוריים, התשל"ו-1976 כשהם תקפים</t>
  </si>
  <si>
    <t>אין מניעה, לפי כל דין או הסכם שהמציע צד לו, להשתתפותו של המציע במכרז ואין אפשרות כלשהי לקיומו של ניגוד עניינים, ישיר או עקיף, בין ענייני המציע, בעלי השליטה בו, נושאי המשרה שלו או הפועלים מטעמו, לבין ענייני המשרד או מתן השירותים</t>
  </si>
  <si>
    <t>אם המציע הוא תאגיד – במועד הגשת ההצעה המציע אינו בעל חובות אגרה שנתית לרשות התאגידים בגין שנת 2021 או מוקדם מכך. כמו כן, הוא אינו מוגדר כ"חברה מפרת חוק" ולא נשלחה אליו התראה לפני רישום כ"חברה מפרת חוק" כאמור בסעיף 362א' לחוק החברות, התשנ"ט 1999</t>
  </si>
  <si>
    <t>5.2.1</t>
  </si>
  <si>
    <t>5.2.2</t>
  </si>
  <si>
    <t>5.2.3</t>
  </si>
  <si>
    <t>5.2.4</t>
  </si>
  <si>
    <t xml:space="preserve">	:המציע הינו משרד מהנדסים או אדריכלים המעסיק תחתיו את כל האמור להלן, במצטבר</t>
  </si>
  <si>
    <t>5.3.1.1</t>
  </si>
  <si>
    <t>עובד 1</t>
  </si>
  <si>
    <t>האם העובד הינו מהנדס/אדריכל ו/או הנדסא, מתחומי ההנדסה האזרחית</t>
  </si>
  <si>
    <t>עובד המציע מחזיק בהסמכה באחד מהתחומים הבאים:</t>
  </si>
  <si>
    <t>בעל הסמכה בתחום בטיחות</t>
  </si>
  <si>
    <t>בעל הסמכה בתחום נגישות</t>
  </si>
  <si>
    <t>5.3.1.1.1</t>
  </si>
  <si>
    <t>5.3.1.1.2</t>
  </si>
  <si>
    <t>5.3.1.1.2.1</t>
  </si>
  <si>
    <t>5.3.1.1.2.2</t>
  </si>
  <si>
    <t>עובד 2</t>
  </si>
  <si>
    <t>עובד 3</t>
  </si>
  <si>
    <t>5.3.2</t>
  </si>
  <si>
    <t>מנהל הפרויקט המוצע מטעמו, הינו מהנדס אזרחי, רשום בפנקס המהנדסים והאדריכלים, בעל ניסיון מוכח בניהול תכנון, ניהול ופיקוח על ביצוע פרויקטים בתחום מבנים ציבוריים במהלך חמש השנים האחרונות, במהלכן ביצע 5 עבודות של ניהול תכנון ופיקוח כולל פרויקט אחד לפחות מכל אחד מהאמור להלן, במצטבר:</t>
  </si>
  <si>
    <t>מבנה בגודל של 1,000 מ"ר ומעלה</t>
  </si>
  <si>
    <t>תחומי בטיחות ונגישות</t>
  </si>
  <si>
    <r>
      <t>חוברת הצעה מלאה וחתומה כנדרש בסעיף ‎</t>
    </r>
    <r>
      <rPr>
        <sz val="11"/>
        <color theme="1"/>
        <rFont val="David"/>
        <family val="2"/>
      </rPr>
      <t>7</t>
    </r>
    <r>
      <rPr>
        <sz val="12"/>
        <color theme="1"/>
        <rFont val="David"/>
        <family val="2"/>
      </rPr>
      <t xml:space="preserve"> להלן</t>
    </r>
  </si>
  <si>
    <t>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t>
  </si>
  <si>
    <r>
      <t>אם המציע הוא תאגיד - יצרף נסח חברה/שותפות עדכני מרשות התאגידים, לצורך הוכחת עמידה בתנאי הסף שבסעיף ‎</t>
    </r>
    <r>
      <rPr>
        <sz val="11"/>
        <color theme="1"/>
        <rFont val="David"/>
        <family val="2"/>
      </rPr>
      <t>5.2.4</t>
    </r>
  </si>
  <si>
    <r>
      <rPr>
        <sz val="7"/>
        <color theme="1"/>
        <rFont val="Times New Roman"/>
        <family val="1"/>
      </rPr>
      <t xml:space="preserve"> </t>
    </r>
    <r>
      <rPr>
        <sz val="12"/>
        <color theme="1"/>
        <rFont val="David"/>
        <family val="2"/>
      </rPr>
      <t>תצהיר בדבר היעדר הרשעות לפי חוק עובדים זרים וחוק שכר מינימום חתום ע"י עו"ד (נספח ב'4).</t>
    </r>
  </si>
  <si>
    <t>התחייבות ואישור המציע לקיום החקיקה בתחום העסקת עובדים חתומה ע"י עו"ד (נספח ב'5</t>
  </si>
  <si>
    <t>הצהרה על שימוש בתוכנות מקוריות (נספח ב'6</t>
  </si>
  <si>
    <r>
      <t>העתק תעודת עוסק מורשה והעתק של תעודת התאגדות (לפי העניין וסוג התאגדותו המשפטית של המציע) מאושר/ים על ידי עו"ד, לצורך הוכחת העמידה בתנאי הסף שבסעיף ‎</t>
    </r>
    <r>
      <rPr>
        <sz val="11"/>
        <color theme="1"/>
        <rFont val="David"/>
        <family val="2"/>
      </rPr>
      <t>5.2.4</t>
    </r>
    <r>
      <rPr>
        <sz val="12"/>
        <color theme="1"/>
        <rFont val="David"/>
        <family val="2"/>
      </rPr>
      <t xml:space="preserve"> לעיל. אם המציע הוא עמותה, עליו להעביר אישור ניהול תקין מטעם רשם העמותות, תקף למועד הגשת ההצעה</t>
    </r>
  </si>
  <si>
    <t>אישור עו"ד או רו"ח על היות החתומים בשמו על מסמכי המכרז רשאים לחייב את המציע בחתימתם</t>
  </si>
  <si>
    <r>
      <t>אישור לפי חוק עסקאות גופים ציבוריים, בדבר ניהול פנקסי חשבונות ורשומות, כשהוא תקף, להוכחת העמידה בתנאי הסף שבסעיף ‎</t>
    </r>
    <r>
      <rPr>
        <sz val="11"/>
        <color theme="1"/>
        <rFont val="David"/>
        <family val="2"/>
      </rPr>
      <t>5.2.2</t>
    </r>
    <r>
      <rPr>
        <sz val="12"/>
        <color theme="1"/>
        <rFont val="David"/>
        <family val="2"/>
      </rPr>
      <t xml:space="preserve"> לעיל</t>
    </r>
  </si>
  <si>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</si>
  <si>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r>
      <t>רשימת הפרטים בהצעת המציע, שהמציע מעוניין שיהיו חסויים במידה והוא יזכה. עפ"י האמור בסעיף ‎</t>
    </r>
    <r>
      <rPr>
        <sz val="11"/>
        <color theme="1"/>
        <rFont val="David"/>
        <family val="2"/>
      </rPr>
      <t>17.2</t>
    </r>
    <r>
      <rPr>
        <sz val="12"/>
        <color theme="1"/>
        <rFont val="David"/>
        <family val="2"/>
      </rPr>
      <t xml:space="preserve"> לפרק זה. במידה והמציע מבקש להשאיר מידע חסוי, עליו לצרף עותק נוסף של ההצעה, בו מידע זה מושחר. מציע שלא יצרף עותק כאמור, המשרד לא יהא אחראי על הסתרת מידע זה ממציעים אחרים במקרה של בקשות לעיון בהצעה זו</t>
    </r>
  </si>
  <si>
    <t>6.1.1</t>
  </si>
  <si>
    <t>6.1.2</t>
  </si>
  <si>
    <t>6.1.3</t>
  </si>
  <si>
    <t>6.1.4</t>
  </si>
  <si>
    <t>6.1.5</t>
  </si>
  <si>
    <t>6.1.6</t>
  </si>
  <si>
    <t>6.1.7</t>
  </si>
  <si>
    <t>6.1.8</t>
  </si>
  <si>
    <t>6.1.10</t>
  </si>
  <si>
    <t>6.1.11</t>
  </si>
  <si>
    <t>נספח ב'2</t>
  </si>
  <si>
    <t>נספח ב'3</t>
  </si>
  <si>
    <t>לצורך הוכחת עמידה בתנאי הסף המקצועיים המופיעים בסעיפים ‎5.3.1-5.3.2 על תתי סעיפיהם, יש לצרף:</t>
  </si>
  <si>
    <t>כמות בעלי הסמכות בטיחות ונגישות אצל המציע</t>
  </si>
  <si>
    <t>סעיף</t>
  </si>
  <si>
    <t>9.4.1</t>
  </si>
  <si>
    <t>ניסיון המציע בהכנת תוכניות הנדסיות אזרחיות, מפרטים טכניים ופיקוח הנדסי אזרחי מסכום של מעל 5 מלש"ח</t>
  </si>
  <si>
    <t>9.4.2</t>
  </si>
  <si>
    <t>9.4.3</t>
  </si>
  <si>
    <t>ניסיון המציע בהכנת תוכניות הנדסיות, מפרטים טכניים ופיקוח הנדסי של מבני תרבות</t>
  </si>
  <si>
    <t>9.4.4</t>
  </si>
  <si>
    <t xml:space="preserve">ניסיון מנהל הפרויקט המוצע בניהול ותכנון או ניהול ופיקוח על ביצוע פרוייקטים הכוללים נגישות ובטיחות </t>
  </si>
  <si>
    <t>9.4.5</t>
  </si>
  <si>
    <t>ניסיון מנהל הפרויקט המוצע בניהול ותכנון או ניהול ופיקוח על ביצוע פרוייקטים בתרבות</t>
  </si>
  <si>
    <t>ראיון - ראה לשונית ראיון</t>
  </si>
  <si>
    <t>9.4.6</t>
  </si>
  <si>
    <t xml:space="preserve">התרשמות מניסיון המציע ו/או מנהל הפרויקט בביצוע פרויקטים שמהותם ייעוץ הנדסי </t>
  </si>
  <si>
    <t xml:space="preserve">רמתו האישית והמקצועית של מנהל הפרויקט והיכרותו עם עולם מוסדות התרבות </t>
  </si>
  <si>
    <t xml:space="preserve">התרשמות נציגי המשרד מהבנת פרטי הפרויקט ואת מורכבותו, היכרותם עם אופי וצרכי המשרד, והתרשמות ממחויבותם להפעלת הפרויקט </t>
  </si>
  <si>
    <t>מעבר סף כולל</t>
  </si>
  <si>
    <t>סף איכות תחתון</t>
  </si>
  <si>
    <t>מספר המציע</t>
  </si>
  <si>
    <t>שם המציע</t>
  </si>
  <si>
    <t>אחוז הנחה במילים</t>
  </si>
  <si>
    <t xml:space="preserve"> _____ % </t>
  </si>
  <si>
    <t xml:space="preserve">רכיבי המחיר </t>
  </si>
  <si>
    <t>אחוז ההנחה  המוצע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</si>
</sst>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9" formatCode="_ * #,##0_ ;_ * \-#,##0_ ;_ * &quot;-&quot;??_ ;_ @_ "/>
  </numFmts>
  <fonts count="27"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0"/>
      <name val="David"/>
      <family val="2"/>
      <charset val="177"/>
    </font>
    <font>
      <u/>
      <sz val="11"/>
      <color theme="10"/>
      <name val="Arial"/>
      <family val="2"/>
      <charset val="177"/>
      <scheme val="minor"/>
    </font>
    <font>
      <sz val="7"/>
      <color theme="1"/>
      <name val="Times New Roman"/>
      <family val="1"/>
    </font>
    <font>
      <sz val="12"/>
      <name val="David"/>
      <family val="2"/>
    </font>
    <font>
      <sz val="12"/>
      <color theme="1"/>
      <name val="David"/>
      <family val="2"/>
    </font>
    <font>
      <b/>
      <sz val="16"/>
      <name val="David"/>
      <family val="2"/>
    </font>
    <font>
      <b/>
      <sz val="16"/>
      <color theme="0"/>
      <name val="David"/>
      <family val="2"/>
    </font>
    <font>
      <b/>
      <sz val="14"/>
      <name val="David"/>
      <family val="2"/>
    </font>
    <font>
      <b/>
      <sz val="12"/>
      <name val="David"/>
      <family val="2"/>
    </font>
    <font>
      <sz val="11"/>
      <color theme="1"/>
      <name val="David"/>
      <family val="1"/>
      <charset val="177"/>
    </font>
    <font>
      <b/>
      <sz val="12"/>
      <color theme="1"/>
      <name val="David"/>
      <family val="2"/>
    </font>
    <font>
      <b/>
      <sz val="11"/>
      <color theme="1"/>
      <name val="Arial"/>
      <family val="2"/>
      <scheme val="minor"/>
    </font>
    <font>
      <sz val="11"/>
      <color theme="1"/>
      <name val="Arial"/>
      <family val="2"/>
      <scheme val="minor"/>
    </font>
    <font>
      <b/>
      <sz val="11"/>
      <color theme="0"/>
      <name val="Arial"/>
      <family val="2"/>
      <scheme val="minor"/>
    </font>
    <font>
      <b/>
      <sz val="12"/>
      <color theme="0"/>
      <name val="Arial"/>
      <family val="2"/>
      <scheme val="minor"/>
    </font>
    <font>
      <b/>
      <sz val="12"/>
      <name val="David"/>
      <family val="2"/>
      <charset val="177"/>
    </font>
    <font>
      <b/>
      <sz val="12"/>
      <color theme="1"/>
      <name val="Arial"/>
      <family val="2"/>
      <charset val="177"/>
      <scheme val="minor"/>
    </font>
    <font>
      <b/>
      <sz val="13"/>
      <name val="David"/>
      <family val="2"/>
      <charset val="177"/>
    </font>
    <font>
      <sz val="11"/>
      <color theme="1"/>
      <name val="David"/>
      <family val="2"/>
    </font>
    <font>
      <b/>
      <sz val="16"/>
      <color theme="1"/>
      <name val="David"/>
      <family val="2"/>
    </font>
  </fonts>
  <fills count="28">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2" tint="-0.749992370372631"/>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3" tint="0.39997558519241921"/>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7" tint="0.39997558519241921"/>
        <bgColor indexed="64"/>
      </patternFill>
    </fill>
  </fills>
  <borders count="60">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thin">
        <color indexed="64"/>
      </right>
      <top/>
      <bottom/>
      <diagonal/>
    </border>
  </borders>
  <cellStyleXfs count="4">
    <xf numFmtId="0" fontId="0" fillId="0" borderId="0"/>
    <xf numFmtId="9" fontId="6" fillId="0" borderId="0" applyFont="0" applyFill="0" applyBorder="0" applyAlignment="0" applyProtection="0"/>
    <xf numFmtId="0" fontId="8" fillId="0" borderId="0" applyNumberFormat="0" applyFill="0" applyBorder="0" applyAlignment="0" applyProtection="0"/>
    <xf numFmtId="43" fontId="6" fillId="0" borderId="0" applyFont="0" applyFill="0" applyBorder="0" applyAlignment="0" applyProtection="0"/>
  </cellStyleXfs>
  <cellXfs count="177">
    <xf numFmtId="0" fontId="0" fillId="0" borderId="0" xfId="0"/>
    <xf numFmtId="2" fontId="2" fillId="2" borderId="4" xfId="0" applyNumberFormat="1" applyFont="1" applyFill="1" applyBorder="1" applyAlignment="1" applyProtection="1">
      <alignment horizontal="center" vertical="center" readingOrder="2"/>
      <protection hidden="1"/>
    </xf>
    <xf numFmtId="0" fontId="1" fillId="0" borderId="0" xfId="0" applyFont="1" applyProtection="1">
      <protection hidden="1"/>
    </xf>
    <xf numFmtId="0" fontId="1" fillId="0" borderId="0" xfId="0" applyFont="1" applyAlignment="1" applyProtection="1">
      <alignment readingOrder="2"/>
      <protection hidden="1"/>
    </xf>
    <xf numFmtId="0" fontId="1" fillId="3" borderId="0" xfId="0" applyFont="1" applyFill="1" applyProtection="1">
      <protection hidden="1"/>
    </xf>
    <xf numFmtId="0" fontId="1" fillId="3" borderId="0" xfId="0" applyFont="1" applyFill="1" applyBorder="1" applyProtection="1">
      <protection hidden="1"/>
    </xf>
    <xf numFmtId="0" fontId="4" fillId="5" borderId="26" xfId="0" applyFont="1" applyFill="1" applyBorder="1" applyAlignment="1" applyProtection="1">
      <alignment horizontal="center" vertical="center" wrapText="1"/>
      <protection hidden="1"/>
    </xf>
    <xf numFmtId="0" fontId="4" fillId="5" borderId="25" xfId="0" applyFont="1" applyFill="1" applyBorder="1" applyAlignment="1" applyProtection="1">
      <alignment horizontal="center" vertical="center" wrapText="1"/>
      <protection hidden="1"/>
    </xf>
    <xf numFmtId="0" fontId="4" fillId="5" borderId="21" xfId="0" applyFont="1" applyFill="1" applyBorder="1" applyAlignment="1" applyProtection="1">
      <alignment horizontal="center" vertical="center" wrapText="1"/>
      <protection hidden="1"/>
    </xf>
    <xf numFmtId="0" fontId="2" fillId="5" borderId="26" xfId="0" applyFont="1" applyFill="1" applyBorder="1" applyAlignment="1" applyProtection="1">
      <alignment horizontal="center" vertical="center" wrapText="1"/>
      <protection hidden="1"/>
    </xf>
    <xf numFmtId="0" fontId="1" fillId="4" borderId="7" xfId="0" applyFont="1" applyFill="1" applyBorder="1" applyAlignment="1" applyProtection="1">
      <alignment horizontal="right" vertical="center" wrapText="1" readingOrder="2"/>
      <protection hidden="1"/>
    </xf>
    <xf numFmtId="0" fontId="11" fillId="0" borderId="0" xfId="0" applyFont="1"/>
    <xf numFmtId="9" fontId="11" fillId="0" borderId="0" xfId="0" applyNumberFormat="1" applyFont="1"/>
    <xf numFmtId="1" fontId="13" fillId="11" borderId="29" xfId="1" applyNumberFormat="1" applyFont="1" applyFill="1" applyBorder="1" applyAlignment="1" applyProtection="1">
      <alignment horizontal="center" vertical="center" wrapText="1" readingOrder="2"/>
      <protection hidden="1"/>
    </xf>
    <xf numFmtId="0" fontId="15" fillId="7" borderId="32" xfId="0" applyFont="1" applyFill="1" applyBorder="1" applyAlignment="1" applyProtection="1">
      <alignment horizontal="center" vertical="center" wrapText="1" readingOrder="2"/>
      <protection hidden="1"/>
    </xf>
    <xf numFmtId="2" fontId="14" fillId="16" borderId="31" xfId="0" applyNumberFormat="1" applyFont="1" applyFill="1" applyBorder="1" applyAlignment="1" applyProtection="1">
      <alignment horizontal="center" vertical="center" wrapText="1" readingOrder="2"/>
      <protection hidden="1"/>
    </xf>
    <xf numFmtId="164" fontId="10" fillId="16" borderId="28" xfId="0" applyNumberFormat="1" applyFont="1" applyFill="1" applyBorder="1" applyAlignment="1" applyProtection="1">
      <alignment horizontal="center" vertical="center" wrapText="1" readingOrder="2"/>
      <protection hidden="1"/>
    </xf>
    <xf numFmtId="0" fontId="15" fillId="8" borderId="34" xfId="0" applyFont="1" applyFill="1" applyBorder="1" applyAlignment="1" applyProtection="1">
      <alignment horizontal="center" vertical="center" wrapText="1" readingOrder="2"/>
      <protection hidden="1"/>
    </xf>
    <xf numFmtId="0" fontId="15" fillId="8" borderId="35" xfId="0" applyFont="1" applyFill="1" applyBorder="1" applyAlignment="1" applyProtection="1">
      <alignment horizontal="center" vertical="center" wrapText="1" readingOrder="2"/>
      <protection hidden="1"/>
    </xf>
    <xf numFmtId="2" fontId="13" fillId="11" borderId="29" xfId="0" applyNumberFormat="1" applyFont="1" applyFill="1" applyBorder="1" applyAlignment="1" applyProtection="1">
      <alignment horizontal="center" vertical="center" wrapText="1" readingOrder="2"/>
      <protection hidden="1"/>
    </xf>
    <xf numFmtId="2" fontId="13" fillId="11" borderId="27" xfId="0" applyNumberFormat="1" applyFont="1" applyFill="1" applyBorder="1" applyAlignment="1" applyProtection="1">
      <alignment horizontal="center" vertical="center" wrapText="1" readingOrder="2"/>
      <protection hidden="1"/>
    </xf>
    <xf numFmtId="0" fontId="2" fillId="2" borderId="18" xfId="0" applyNumberFormat="1" applyFont="1" applyFill="1" applyBorder="1" applyAlignment="1" applyProtection="1">
      <alignment horizontal="center" vertical="center" readingOrder="2"/>
      <protection hidden="1"/>
    </xf>
    <xf numFmtId="2" fontId="2" fillId="2" borderId="18" xfId="0" applyNumberFormat="1" applyFont="1" applyFill="1" applyBorder="1" applyAlignment="1" applyProtection="1">
      <alignment horizontal="center" vertical="center" readingOrder="2"/>
      <protection hidden="1"/>
    </xf>
    <xf numFmtId="0" fontId="4" fillId="13" borderId="40" xfId="0" applyFont="1" applyFill="1" applyBorder="1" applyAlignment="1" applyProtection="1">
      <alignment horizontal="center" vertical="center" wrapText="1"/>
    </xf>
    <xf numFmtId="0" fontId="18" fillId="13" borderId="23" xfId="0" applyFont="1" applyFill="1" applyBorder="1" applyAlignment="1" applyProtection="1">
      <alignment horizontal="center"/>
    </xf>
    <xf numFmtId="0" fontId="18" fillId="13" borderId="47" xfId="0" applyFont="1" applyFill="1" applyBorder="1" applyProtection="1"/>
    <xf numFmtId="9" fontId="0" fillId="14" borderId="10" xfId="0" applyNumberFormat="1" applyFill="1" applyBorder="1" applyAlignment="1" applyProtection="1">
      <alignment horizontal="center" vertical="center"/>
    </xf>
    <xf numFmtId="0" fontId="19" fillId="14" borderId="16" xfId="0" applyFont="1" applyFill="1" applyBorder="1" applyAlignment="1" applyProtection="1">
      <alignment vertical="center"/>
    </xf>
    <xf numFmtId="2" fontId="19" fillId="14" borderId="14" xfId="0" applyNumberFormat="1" applyFont="1" applyFill="1" applyBorder="1" applyAlignment="1" applyProtection="1">
      <alignment horizontal="center" vertical="center"/>
    </xf>
    <xf numFmtId="9" fontId="20" fillId="12" borderId="10" xfId="0" applyNumberFormat="1" applyFont="1" applyFill="1" applyBorder="1" applyAlignment="1" applyProtection="1">
      <alignment horizontal="center" vertical="center"/>
    </xf>
    <xf numFmtId="0" fontId="20" fillId="12" borderId="16" xfId="0" applyFont="1" applyFill="1" applyBorder="1" applyAlignment="1" applyProtection="1">
      <alignment vertical="center"/>
    </xf>
    <xf numFmtId="2" fontId="20" fillId="12" borderId="14" xfId="0" applyNumberFormat="1" applyFont="1" applyFill="1" applyBorder="1" applyAlignment="1" applyProtection="1">
      <alignment horizontal="center" vertical="center"/>
    </xf>
    <xf numFmtId="2" fontId="21" fillId="12" borderId="14" xfId="0" applyNumberFormat="1" applyFont="1" applyFill="1" applyBorder="1" applyAlignment="1" applyProtection="1">
      <alignment horizontal="center" vertical="center"/>
    </xf>
    <xf numFmtId="0" fontId="18" fillId="13" borderId="15" xfId="0" applyFont="1" applyFill="1" applyBorder="1" applyAlignment="1" applyProtection="1">
      <alignment horizontal="center" vertical="center" wrapText="1"/>
    </xf>
    <xf numFmtId="1" fontId="23" fillId="20" borderId="38" xfId="1" applyNumberFormat="1" applyFont="1" applyFill="1" applyBorder="1" applyAlignment="1">
      <alignment horizontal="center" vertical="center"/>
    </xf>
    <xf numFmtId="1" fontId="23" fillId="21" borderId="36" xfId="1" applyNumberFormat="1" applyFont="1" applyFill="1" applyBorder="1" applyAlignment="1">
      <alignment horizontal="center" vertical="center"/>
    </xf>
    <xf numFmtId="0" fontId="15" fillId="7" borderId="50" xfId="0" applyFont="1" applyFill="1" applyBorder="1" applyAlignment="1" applyProtection="1">
      <alignment horizontal="center" vertical="center" wrapText="1" readingOrder="2"/>
      <protection hidden="1"/>
    </xf>
    <xf numFmtId="0" fontId="15" fillId="7" borderId="15" xfId="0" applyFont="1" applyFill="1" applyBorder="1" applyAlignment="1" applyProtection="1">
      <alignment horizontal="center" vertical="center" wrapText="1" readingOrder="2"/>
      <protection hidden="1"/>
    </xf>
    <xf numFmtId="0" fontId="3" fillId="17" borderId="6" xfId="0" applyFont="1" applyFill="1" applyBorder="1" applyAlignment="1" applyProtection="1">
      <alignment horizontal="center" vertical="center" wrapText="1"/>
      <protection hidden="1"/>
    </xf>
    <xf numFmtId="0" fontId="3" fillId="17" borderId="49" xfId="0" applyFont="1" applyFill="1" applyBorder="1" applyAlignment="1" applyProtection="1">
      <alignment horizontal="center" vertical="center" wrapText="1"/>
      <protection hidden="1"/>
    </xf>
    <xf numFmtId="0" fontId="16" fillId="2" borderId="46" xfId="0" applyFont="1" applyFill="1" applyBorder="1" applyAlignment="1" applyProtection="1">
      <alignment horizontal="right" vertical="center" wrapText="1" readingOrder="2"/>
      <protection hidden="1"/>
    </xf>
    <xf numFmtId="0" fontId="1" fillId="2" borderId="26" xfId="0" applyFont="1" applyFill="1" applyBorder="1" applyAlignment="1" applyProtection="1">
      <alignment horizontal="right" vertical="center" wrapText="1" readingOrder="2"/>
      <protection hidden="1"/>
    </xf>
    <xf numFmtId="0" fontId="4" fillId="5" borderId="15" xfId="0" applyFont="1" applyFill="1" applyBorder="1" applyAlignment="1" applyProtection="1">
      <alignment horizontal="center" vertical="center" readingOrder="2"/>
      <protection hidden="1"/>
    </xf>
    <xf numFmtId="0" fontId="4" fillId="19" borderId="15" xfId="0" applyFont="1" applyFill="1" applyBorder="1" applyAlignment="1" applyProtection="1">
      <alignment horizontal="center" vertical="center" wrapText="1"/>
      <protection locked="0"/>
    </xf>
    <xf numFmtId="0" fontId="8" fillId="19" borderId="15" xfId="2" applyFill="1" applyBorder="1" applyAlignment="1" applyProtection="1">
      <alignment horizontal="center" vertical="center" wrapText="1"/>
      <protection locked="0"/>
    </xf>
    <xf numFmtId="0" fontId="3" fillId="17" borderId="15" xfId="0" applyFont="1" applyFill="1" applyBorder="1" applyAlignment="1" applyProtection="1">
      <alignment horizontal="center" vertical="center" wrapText="1"/>
      <protection hidden="1"/>
    </xf>
    <xf numFmtId="0" fontId="1" fillId="4" borderId="15" xfId="0" applyFont="1" applyFill="1" applyBorder="1" applyAlignment="1" applyProtection="1">
      <alignment horizontal="center" vertical="center" wrapText="1" readingOrder="2"/>
      <protection hidden="1"/>
    </xf>
    <xf numFmtId="0" fontId="1" fillId="3" borderId="15" xfId="0" applyFont="1" applyFill="1" applyBorder="1" applyAlignment="1" applyProtection="1">
      <alignment horizontal="center" vertical="center" wrapText="1"/>
      <protection locked="0"/>
    </xf>
    <xf numFmtId="0" fontId="3" fillId="9" borderId="15" xfId="0" applyFont="1" applyFill="1" applyBorder="1" applyAlignment="1" applyProtection="1">
      <alignment horizontal="center" vertical="center" wrapText="1"/>
      <protection hidden="1"/>
    </xf>
    <xf numFmtId="0" fontId="5" fillId="10" borderId="15"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wrapText="1"/>
      <protection locked="0"/>
    </xf>
    <xf numFmtId="0" fontId="3" fillId="9" borderId="17" xfId="0" applyFont="1" applyFill="1" applyBorder="1" applyAlignment="1" applyProtection="1">
      <alignment horizontal="center" vertical="center" wrapText="1" readingOrder="2"/>
      <protection hidden="1"/>
    </xf>
    <xf numFmtId="0" fontId="3" fillId="9" borderId="8" xfId="0" applyFont="1" applyFill="1" applyBorder="1" applyAlignment="1" applyProtection="1">
      <alignment horizontal="center" vertical="center" wrapText="1"/>
      <protection hidden="1"/>
    </xf>
    <xf numFmtId="0" fontId="1" fillId="4" borderId="15" xfId="0" applyFont="1" applyFill="1" applyBorder="1" applyAlignment="1" applyProtection="1">
      <alignment horizontal="center" vertical="center" wrapText="1"/>
      <protection locked="0"/>
    </xf>
    <xf numFmtId="0" fontId="3" fillId="6" borderId="42" xfId="0" applyFont="1" applyFill="1" applyBorder="1" applyAlignment="1" applyProtection="1">
      <alignment horizontal="center" vertical="center" wrapText="1"/>
      <protection hidden="1"/>
    </xf>
    <xf numFmtId="0" fontId="15" fillId="7" borderId="15" xfId="0" applyFont="1" applyFill="1" applyBorder="1" applyAlignment="1" applyProtection="1">
      <alignment horizontal="center" vertical="center" wrapText="1" readingOrder="2"/>
      <protection hidden="1"/>
    </xf>
    <xf numFmtId="0" fontId="15" fillId="7" borderId="8" xfId="0" applyFont="1" applyFill="1" applyBorder="1" applyAlignment="1" applyProtection="1">
      <alignment horizontal="center" vertical="center" wrapText="1" readingOrder="2"/>
      <protection hidden="1"/>
    </xf>
    <xf numFmtId="0" fontId="15" fillId="7" borderId="15" xfId="0" applyFont="1" applyFill="1" applyBorder="1" applyAlignment="1" applyProtection="1">
      <alignment vertical="center" readingOrder="2"/>
      <protection hidden="1"/>
    </xf>
    <xf numFmtId="164" fontId="10" fillId="16" borderId="54" xfId="0" applyNumberFormat="1" applyFont="1" applyFill="1" applyBorder="1" applyAlignment="1" applyProtection="1">
      <alignment horizontal="center" vertical="center" wrapText="1" readingOrder="2"/>
      <protection hidden="1"/>
    </xf>
    <xf numFmtId="0" fontId="17" fillId="7" borderId="28" xfId="0" applyFont="1" applyFill="1" applyBorder="1" applyAlignment="1">
      <alignment horizontal="center" vertical="center" wrapText="1"/>
    </xf>
    <xf numFmtId="0" fontId="17" fillId="8" borderId="33" xfId="0" applyFont="1" applyFill="1" applyBorder="1" applyAlignment="1" applyProtection="1">
      <alignment horizontal="center" vertical="center" wrapText="1"/>
      <protection hidden="1"/>
    </xf>
    <xf numFmtId="0" fontId="17" fillId="8" borderId="28" xfId="0" applyFont="1" applyFill="1" applyBorder="1" applyAlignment="1" applyProtection="1">
      <alignment horizontal="center" vertical="center" wrapText="1"/>
      <protection hidden="1"/>
    </xf>
    <xf numFmtId="0" fontId="17" fillId="8" borderId="31" xfId="0" applyFont="1" applyFill="1" applyBorder="1" applyAlignment="1" applyProtection="1">
      <alignment horizontal="center" vertical="center" wrapText="1"/>
      <protection hidden="1"/>
    </xf>
    <xf numFmtId="9" fontId="15" fillId="2" borderId="39" xfId="1" applyFont="1" applyFill="1" applyBorder="1" applyAlignment="1" applyProtection="1">
      <alignment horizontal="center" vertical="center" wrapText="1" readingOrder="2"/>
      <protection hidden="1"/>
    </xf>
    <xf numFmtId="0" fontId="11" fillId="0" borderId="10" xfId="0" applyFont="1" applyBorder="1" applyAlignment="1">
      <alignment horizontal="center" vertical="center" wrapText="1"/>
    </xf>
    <xf numFmtId="0" fontId="11" fillId="0" borderId="16" xfId="0" applyFont="1" applyBorder="1" applyAlignment="1">
      <alignment horizontal="center" vertical="center" wrapText="1"/>
    </xf>
    <xf numFmtId="9" fontId="15" fillId="2" borderId="30" xfId="1" applyFont="1" applyFill="1" applyBorder="1" applyAlignment="1" applyProtection="1">
      <alignment horizontal="center" vertical="center" wrapText="1" readingOrder="2"/>
      <protection hidden="1"/>
    </xf>
    <xf numFmtId="164" fontId="17" fillId="18" borderId="50" xfId="0" applyNumberFormat="1" applyFont="1" applyFill="1" applyBorder="1" applyAlignment="1">
      <alignment horizontal="center" vertical="center"/>
    </xf>
    <xf numFmtId="9" fontId="15" fillId="25" borderId="57" xfId="1" applyFont="1" applyFill="1" applyBorder="1" applyAlignment="1" applyProtection="1">
      <alignment horizontal="center" vertical="center" wrapText="1" readingOrder="2"/>
      <protection hidden="1"/>
    </xf>
    <xf numFmtId="0" fontId="17" fillId="7" borderId="0" xfId="0" applyFont="1" applyFill="1" applyAlignment="1">
      <alignment horizontal="center" vertical="center" wrapText="1"/>
    </xf>
    <xf numFmtId="0" fontId="7" fillId="15" borderId="6" xfId="0" applyFont="1" applyFill="1" applyBorder="1" applyAlignment="1" applyProtection="1">
      <alignment horizontal="center" vertical="center"/>
      <protection hidden="1"/>
    </xf>
    <xf numFmtId="0" fontId="7" fillId="15" borderId="24" xfId="0" applyFont="1" applyFill="1" applyBorder="1" applyAlignment="1" applyProtection="1">
      <alignment horizontal="center" vertical="center"/>
      <protection hidden="1"/>
    </xf>
    <xf numFmtId="0" fontId="7" fillId="15" borderId="41" xfId="0" applyFont="1" applyFill="1" applyBorder="1" applyAlignment="1" applyProtection="1">
      <alignment horizontal="center" vertical="center"/>
      <protection hidden="1"/>
    </xf>
    <xf numFmtId="2" fontId="2" fillId="2" borderId="44" xfId="0" applyNumberFormat="1" applyFont="1" applyFill="1" applyBorder="1" applyAlignment="1" applyProtection="1">
      <alignment horizontal="center" vertical="center" readingOrder="2"/>
      <protection hidden="1"/>
    </xf>
    <xf numFmtId="2" fontId="2" fillId="2" borderId="2" xfId="0" applyNumberFormat="1" applyFont="1" applyFill="1" applyBorder="1" applyAlignment="1" applyProtection="1">
      <alignment horizontal="center" vertical="center" readingOrder="2"/>
      <protection hidden="1"/>
    </xf>
    <xf numFmtId="2" fontId="2" fillId="2" borderId="7" xfId="0" applyNumberFormat="1" applyFont="1" applyFill="1" applyBorder="1" applyAlignment="1" applyProtection="1">
      <alignment horizontal="center" vertical="center" readingOrder="2"/>
      <protection hidden="1"/>
    </xf>
    <xf numFmtId="2" fontId="2" fillId="2" borderId="9" xfId="0" applyNumberFormat="1" applyFont="1" applyFill="1" applyBorder="1" applyAlignment="1" applyProtection="1">
      <alignment horizontal="center" vertical="center" readingOrder="2"/>
      <protection hidden="1"/>
    </xf>
    <xf numFmtId="0" fontId="2" fillId="2" borderId="7" xfId="0" applyNumberFormat="1" applyFont="1" applyFill="1" applyBorder="1" applyAlignment="1" applyProtection="1">
      <alignment vertical="center" readingOrder="2"/>
      <protection hidden="1"/>
    </xf>
    <xf numFmtId="0" fontId="2" fillId="2" borderId="26" xfId="0" applyNumberFormat="1" applyFont="1" applyFill="1" applyBorder="1" applyAlignment="1" applyProtection="1">
      <alignment vertical="center" readingOrder="2"/>
      <protection hidden="1"/>
    </xf>
    <xf numFmtId="0" fontId="4" fillId="5" borderId="15" xfId="0" applyFont="1" applyFill="1" applyBorder="1" applyAlignment="1" applyProtection="1">
      <alignment horizontal="center" vertical="center" readingOrder="2"/>
      <protection hidden="1"/>
    </xf>
    <xf numFmtId="0" fontId="2" fillId="5" borderId="3" xfId="0" applyFont="1" applyFill="1" applyBorder="1" applyAlignment="1" applyProtection="1">
      <alignment horizontal="center" vertical="center" wrapText="1"/>
      <protection hidden="1"/>
    </xf>
    <xf numFmtId="0" fontId="2" fillId="5" borderId="2" xfId="0" applyFont="1" applyFill="1" applyBorder="1" applyAlignment="1" applyProtection="1">
      <alignment horizontal="center" vertical="center" wrapText="1"/>
      <protection hidden="1"/>
    </xf>
    <xf numFmtId="0" fontId="2" fillId="5" borderId="1" xfId="0" applyFont="1" applyFill="1" applyBorder="1" applyAlignment="1" applyProtection="1">
      <alignment horizontal="center" vertical="center" wrapText="1"/>
      <protection hidden="1"/>
    </xf>
    <xf numFmtId="0" fontId="5" fillId="5" borderId="49" xfId="0" applyFont="1" applyFill="1" applyBorder="1" applyAlignment="1" applyProtection="1">
      <alignment horizontal="center" vertical="center" wrapText="1"/>
      <protection hidden="1"/>
    </xf>
    <xf numFmtId="0" fontId="5" fillId="5" borderId="52" xfId="0" applyFont="1" applyFill="1" applyBorder="1" applyAlignment="1" applyProtection="1">
      <alignment horizontal="center" vertical="center" wrapText="1"/>
      <protection hidden="1"/>
    </xf>
    <xf numFmtId="0" fontId="2" fillId="5" borderId="49" xfId="0" applyFont="1" applyFill="1" applyBorder="1" applyAlignment="1" applyProtection="1">
      <alignment horizontal="center" vertical="center" wrapText="1"/>
      <protection hidden="1"/>
    </xf>
    <xf numFmtId="0" fontId="2" fillId="5" borderId="42" xfId="0" applyFont="1" applyFill="1" applyBorder="1" applyAlignment="1" applyProtection="1">
      <alignment horizontal="center" vertical="center" wrapText="1"/>
      <protection hidden="1"/>
    </xf>
    <xf numFmtId="0" fontId="2" fillId="5" borderId="45" xfId="0" applyFont="1" applyFill="1" applyBorder="1" applyAlignment="1" applyProtection="1">
      <alignment horizontal="center" vertical="center" wrapText="1"/>
      <protection hidden="1"/>
    </xf>
    <xf numFmtId="0" fontId="2" fillId="5" borderId="22" xfId="0" applyFont="1" applyFill="1" applyBorder="1" applyAlignment="1" applyProtection="1">
      <alignment horizontal="center" vertical="center" wrapText="1"/>
      <protection hidden="1"/>
    </xf>
    <xf numFmtId="0" fontId="2" fillId="5" borderId="0" xfId="0" applyFont="1" applyFill="1" applyBorder="1" applyAlignment="1" applyProtection="1">
      <alignment horizontal="center" vertical="center" wrapText="1"/>
      <protection hidden="1"/>
    </xf>
    <xf numFmtId="0" fontId="2" fillId="5" borderId="43" xfId="0" applyFont="1" applyFill="1" applyBorder="1" applyAlignment="1" applyProtection="1">
      <alignment horizontal="center" vertical="center" wrapText="1"/>
      <protection hidden="1"/>
    </xf>
    <xf numFmtId="0" fontId="18" fillId="9" borderId="2" xfId="0" applyFont="1" applyFill="1" applyBorder="1" applyAlignment="1"/>
    <xf numFmtId="0" fontId="3" fillId="17" borderId="3" xfId="0" applyFont="1" applyFill="1" applyBorder="1" applyAlignment="1" applyProtection="1">
      <alignment horizontal="center" vertical="center" wrapText="1"/>
      <protection hidden="1"/>
    </xf>
    <xf numFmtId="0" fontId="3" fillId="17" borderId="2" xfId="0" applyFont="1" applyFill="1" applyBorder="1" applyAlignment="1" applyProtection="1">
      <alignment horizontal="center" vertical="center" wrapText="1"/>
      <protection hidden="1"/>
    </xf>
    <xf numFmtId="0" fontId="24" fillId="17" borderId="6" xfId="0" applyFont="1" applyFill="1" applyBorder="1" applyAlignment="1" applyProtection="1">
      <alignment horizontal="center" vertical="center" wrapText="1"/>
      <protection hidden="1"/>
    </xf>
    <xf numFmtId="0" fontId="24" fillId="17" borderId="24" xfId="0" applyFont="1" applyFill="1" applyBorder="1" applyAlignment="1" applyProtection="1">
      <alignment horizontal="center" vertical="center" wrapText="1"/>
      <protection hidden="1"/>
    </xf>
    <xf numFmtId="0" fontId="24" fillId="17" borderId="5" xfId="0" applyFont="1" applyFill="1" applyBorder="1" applyAlignment="1" applyProtection="1">
      <alignment horizontal="center" vertical="center" wrapText="1"/>
      <protection hidden="1"/>
    </xf>
    <xf numFmtId="49" fontId="2" fillId="4" borderId="19" xfId="0" applyNumberFormat="1" applyFont="1" applyFill="1" applyBorder="1" applyAlignment="1" applyProtection="1">
      <alignment horizontal="center" vertical="center" readingOrder="2"/>
      <protection hidden="1"/>
    </xf>
    <xf numFmtId="49" fontId="2" fillId="4" borderId="20" xfId="0" applyNumberFormat="1" applyFont="1" applyFill="1" applyBorder="1" applyAlignment="1" applyProtection="1">
      <alignment horizontal="center" vertical="center" readingOrder="2"/>
      <protection hidden="1"/>
    </xf>
    <xf numFmtId="0" fontId="23" fillId="22" borderId="7" xfId="0" applyFont="1" applyFill="1" applyBorder="1" applyAlignment="1">
      <alignment horizontal="center" vertical="center"/>
    </xf>
    <xf numFmtId="0" fontId="23" fillId="22" borderId="9" xfId="0" applyFont="1" applyFill="1" applyBorder="1" applyAlignment="1">
      <alignment horizontal="center" vertical="center"/>
    </xf>
    <xf numFmtId="1" fontId="13" fillId="11" borderId="17" xfId="1" applyNumberFormat="1" applyFont="1" applyFill="1" applyBorder="1" applyAlignment="1" applyProtection="1">
      <alignment horizontal="center" vertical="center" wrapText="1" readingOrder="2"/>
      <protection hidden="1"/>
    </xf>
    <xf numFmtId="1" fontId="13" fillId="11" borderId="27" xfId="1" applyNumberFormat="1" applyFont="1" applyFill="1" applyBorder="1" applyAlignment="1" applyProtection="1">
      <alignment horizontal="center" vertical="center" wrapText="1" readingOrder="2"/>
      <protection hidden="1"/>
    </xf>
    <xf numFmtId="0" fontId="15" fillId="8" borderId="39" xfId="0" applyFont="1" applyFill="1" applyBorder="1" applyAlignment="1" applyProtection="1">
      <alignment horizontal="center" vertical="center" wrapText="1" readingOrder="2"/>
      <protection hidden="1"/>
    </xf>
    <xf numFmtId="0" fontId="15" fillId="8" borderId="38" xfId="0" applyFont="1" applyFill="1" applyBorder="1" applyAlignment="1" applyProtection="1">
      <alignment horizontal="center" vertical="center" wrapText="1" readingOrder="2"/>
      <protection hidden="1"/>
    </xf>
    <xf numFmtId="0" fontId="15" fillId="8" borderId="36" xfId="0" applyFont="1" applyFill="1" applyBorder="1" applyAlignment="1" applyProtection="1">
      <alignment horizontal="center" vertical="center" wrapText="1" readingOrder="2"/>
      <protection hidden="1"/>
    </xf>
    <xf numFmtId="0" fontId="15" fillId="8" borderId="11" xfId="0" applyFont="1" applyFill="1" applyBorder="1" applyAlignment="1" applyProtection="1">
      <alignment horizontal="center" vertical="center" wrapText="1" readingOrder="2"/>
      <protection hidden="1"/>
    </xf>
    <xf numFmtId="0" fontId="15" fillId="8" borderId="15" xfId="0" applyFont="1" applyFill="1" applyBorder="1" applyAlignment="1" applyProtection="1">
      <alignment horizontal="center" vertical="center" wrapText="1" readingOrder="2"/>
      <protection hidden="1"/>
    </xf>
    <xf numFmtId="0" fontId="15" fillId="8" borderId="37" xfId="0" applyFont="1" applyFill="1" applyBorder="1" applyAlignment="1" applyProtection="1">
      <alignment horizontal="center" vertical="center" wrapText="1" readingOrder="2"/>
      <protection hidden="1"/>
    </xf>
    <xf numFmtId="0" fontId="12" fillId="8" borderId="12" xfId="0" applyFont="1" applyFill="1" applyBorder="1" applyAlignment="1" applyProtection="1">
      <alignment horizontal="center" vertical="center" wrapText="1" readingOrder="2"/>
      <protection hidden="1"/>
    </xf>
    <xf numFmtId="0" fontId="12" fillId="8" borderId="13" xfId="0" applyFont="1" applyFill="1" applyBorder="1" applyAlignment="1" applyProtection="1">
      <alignment horizontal="center" vertical="center" wrapText="1" readingOrder="2"/>
      <protection hidden="1"/>
    </xf>
    <xf numFmtId="0" fontId="12" fillId="8" borderId="10" xfId="0" applyNumberFormat="1" applyFont="1" applyFill="1" applyBorder="1" applyAlignment="1" applyProtection="1">
      <alignment horizontal="center" vertical="center" wrapText="1" readingOrder="2"/>
      <protection hidden="1"/>
    </xf>
    <xf numFmtId="0" fontId="12" fillId="8" borderId="16" xfId="0" applyNumberFormat="1" applyFont="1" applyFill="1" applyBorder="1" applyAlignment="1" applyProtection="1">
      <alignment horizontal="center" vertical="center" wrapText="1" readingOrder="2"/>
      <protection hidden="1"/>
    </xf>
    <xf numFmtId="0" fontId="17" fillId="26" borderId="29" xfId="0" applyFont="1" applyFill="1" applyBorder="1" applyAlignment="1">
      <alignment horizontal="center"/>
    </xf>
    <xf numFmtId="0" fontId="17" fillId="26" borderId="27" xfId="0" applyFont="1" applyFill="1" applyBorder="1" applyAlignment="1">
      <alignment horizontal="center"/>
    </xf>
    <xf numFmtId="0" fontId="17" fillId="7" borderId="15" xfId="0" applyFont="1" applyFill="1" applyBorder="1" applyAlignment="1">
      <alignment horizontal="center" vertical="center" wrapText="1"/>
    </xf>
    <xf numFmtId="0" fontId="11" fillId="24" borderId="55" xfId="0" applyFont="1" applyFill="1" applyBorder="1" applyAlignment="1">
      <alignment horizontal="center"/>
    </xf>
    <xf numFmtId="0" fontId="11" fillId="24" borderId="56" xfId="0" applyFont="1" applyFill="1" applyBorder="1" applyAlignment="1">
      <alignment horizontal="center"/>
    </xf>
    <xf numFmtId="0" fontId="11" fillId="24" borderId="55" xfId="0" applyFont="1" applyFill="1" applyBorder="1" applyAlignment="1">
      <alignment horizontal="center" vertical="center" wrapText="1"/>
    </xf>
    <xf numFmtId="0" fontId="11" fillId="24" borderId="56" xfId="0" applyFont="1" applyFill="1" applyBorder="1" applyAlignment="1">
      <alignment horizontal="center" vertical="center" wrapText="1"/>
    </xf>
    <xf numFmtId="0" fontId="17" fillId="7" borderId="37" xfId="0" applyFont="1" applyFill="1" applyBorder="1" applyAlignment="1">
      <alignment horizontal="center" vertical="center" wrapText="1"/>
    </xf>
    <xf numFmtId="0" fontId="17" fillId="18" borderId="6" xfId="0" applyFont="1" applyFill="1" applyBorder="1" applyAlignment="1">
      <alignment horizontal="center" vertical="center" wrapText="1"/>
    </xf>
    <xf numFmtId="0" fontId="17" fillId="18" borderId="5" xfId="0" applyFont="1" applyFill="1" applyBorder="1" applyAlignment="1">
      <alignment horizontal="center" vertical="center" wrapText="1"/>
    </xf>
    <xf numFmtId="0" fontId="17" fillId="18" borderId="6" xfId="0" applyFont="1" applyFill="1" applyBorder="1" applyAlignment="1" applyProtection="1">
      <alignment horizontal="center" vertical="center" wrapText="1" readingOrder="2"/>
      <protection hidden="1"/>
    </xf>
    <xf numFmtId="0" fontId="17" fillId="18" borderId="5" xfId="0" applyFont="1" applyFill="1" applyBorder="1" applyAlignment="1" applyProtection="1">
      <alignment horizontal="center" vertical="center" wrapText="1" readingOrder="2"/>
      <protection hidden="1"/>
    </xf>
    <xf numFmtId="0" fontId="17" fillId="18" borderId="49" xfId="0" applyFont="1" applyFill="1" applyBorder="1" applyAlignment="1">
      <alignment horizontal="center" vertical="center" wrapText="1"/>
    </xf>
    <xf numFmtId="0" fontId="17" fillId="18" borderId="45" xfId="0" applyFont="1" applyFill="1" applyBorder="1" applyAlignment="1">
      <alignment horizontal="center" vertical="center" wrapText="1"/>
    </xf>
    <xf numFmtId="0" fontId="26" fillId="18" borderId="49" xfId="0" applyFont="1" applyFill="1" applyBorder="1" applyAlignment="1" applyProtection="1">
      <alignment horizontal="center" vertical="center" wrapText="1" readingOrder="2"/>
      <protection hidden="1"/>
    </xf>
    <xf numFmtId="0" fontId="26" fillId="18" borderId="45" xfId="0" applyFont="1" applyFill="1" applyBorder="1" applyAlignment="1" applyProtection="1">
      <alignment horizontal="center" vertical="center" wrapText="1" readingOrder="2"/>
      <protection hidden="1"/>
    </xf>
    <xf numFmtId="9" fontId="21" fillId="12" borderId="7" xfId="0" applyNumberFormat="1" applyFont="1" applyFill="1" applyBorder="1" applyAlignment="1" applyProtection="1">
      <alignment horizontal="center" vertical="center"/>
    </xf>
    <xf numFmtId="9" fontId="21" fillId="12" borderId="9" xfId="0" applyNumberFormat="1" applyFont="1" applyFill="1" applyBorder="1" applyAlignment="1" applyProtection="1">
      <alignment horizontal="center" vertical="center"/>
    </xf>
    <xf numFmtId="0" fontId="18" fillId="13" borderId="19" xfId="0" applyFont="1" applyFill="1" applyBorder="1" applyAlignment="1" applyProtection="1">
      <alignment horizontal="center"/>
    </xf>
    <xf numFmtId="0" fontId="18" fillId="13" borderId="20" xfId="0" applyFont="1" applyFill="1" applyBorder="1" applyAlignment="1" applyProtection="1">
      <alignment horizontal="center"/>
    </xf>
    <xf numFmtId="0" fontId="3" fillId="17" borderId="22" xfId="0" applyFont="1" applyFill="1" applyBorder="1" applyAlignment="1" applyProtection="1">
      <alignment horizontal="center" vertical="center" wrapText="1"/>
      <protection hidden="1"/>
    </xf>
    <xf numFmtId="0" fontId="3" fillId="17" borderId="49" xfId="0" applyFont="1" applyFill="1" applyBorder="1" applyAlignment="1" applyProtection="1">
      <alignment horizontal="center" vertical="center" wrapText="1"/>
      <protection hidden="1"/>
    </xf>
    <xf numFmtId="0" fontId="3" fillId="17" borderId="42" xfId="0" applyFont="1" applyFill="1" applyBorder="1" applyAlignment="1" applyProtection="1">
      <alignment horizontal="center" vertical="center" wrapText="1"/>
      <protection hidden="1"/>
    </xf>
    <xf numFmtId="0" fontId="3" fillId="17" borderId="45" xfId="0" applyFont="1" applyFill="1" applyBorder="1" applyAlignment="1" applyProtection="1">
      <alignment horizontal="center" vertical="center" wrapText="1"/>
      <protection hidden="1"/>
    </xf>
    <xf numFmtId="0" fontId="3" fillId="6" borderId="15" xfId="0" applyFont="1" applyFill="1" applyBorder="1" applyAlignment="1" applyProtection="1">
      <alignment horizontal="center" vertical="center" wrapText="1"/>
      <protection hidden="1"/>
    </xf>
    <xf numFmtId="0" fontId="3" fillId="6" borderId="37" xfId="0" applyFont="1" applyFill="1" applyBorder="1" applyAlignment="1" applyProtection="1">
      <alignment horizontal="center" vertical="center" wrapText="1"/>
      <protection hidden="1"/>
    </xf>
    <xf numFmtId="0" fontId="3" fillId="6" borderId="15" xfId="0" applyFont="1" applyFill="1" applyBorder="1" applyAlignment="1" applyProtection="1">
      <alignment horizontal="center" vertical="center" wrapText="1"/>
      <protection hidden="1"/>
    </xf>
    <xf numFmtId="0" fontId="3" fillId="6" borderId="38" xfId="0" applyFont="1" applyFill="1" applyBorder="1" applyAlignment="1" applyProtection="1">
      <alignment horizontal="center" vertical="center" wrapText="1"/>
      <protection hidden="1"/>
    </xf>
    <xf numFmtId="0" fontId="3" fillId="6" borderId="14" xfId="0" applyFont="1" applyFill="1" applyBorder="1" applyAlignment="1" applyProtection="1">
      <alignment horizontal="center" vertical="center" wrapText="1"/>
      <protection hidden="1"/>
    </xf>
    <xf numFmtId="0" fontId="3" fillId="6" borderId="26" xfId="0" applyFont="1" applyFill="1" applyBorder="1" applyAlignment="1" applyProtection="1">
      <alignment horizontal="center" vertical="center" wrapText="1"/>
      <protection hidden="1"/>
    </xf>
    <xf numFmtId="0" fontId="3" fillId="27" borderId="15" xfId="0" applyFont="1" applyFill="1" applyBorder="1" applyAlignment="1" applyProtection="1">
      <alignment horizontal="center" vertical="center" wrapText="1"/>
      <protection hidden="1"/>
    </xf>
    <xf numFmtId="0" fontId="3" fillId="27" borderId="15" xfId="0" applyFont="1" applyFill="1" applyBorder="1" applyAlignment="1" applyProtection="1">
      <alignment horizontal="center" vertical="center" wrapText="1"/>
      <protection hidden="1"/>
    </xf>
    <xf numFmtId="49" fontId="2" fillId="4" borderId="58" xfId="0" applyNumberFormat="1" applyFont="1" applyFill="1" applyBorder="1" applyAlignment="1" applyProtection="1">
      <alignment horizontal="center" vertical="center" readingOrder="2"/>
      <protection hidden="1"/>
    </xf>
    <xf numFmtId="0" fontId="3" fillId="6" borderId="48" xfId="0" applyFont="1" applyFill="1" applyBorder="1" applyAlignment="1" applyProtection="1">
      <alignment horizontal="center" vertical="center" wrapText="1"/>
      <protection hidden="1"/>
    </xf>
    <xf numFmtId="0" fontId="3" fillId="6" borderId="8" xfId="0" applyFont="1" applyFill="1" applyBorder="1" applyAlignment="1" applyProtection="1">
      <alignment horizontal="center" vertical="center" wrapText="1"/>
      <protection hidden="1"/>
    </xf>
    <xf numFmtId="0" fontId="3" fillId="24" borderId="15" xfId="0" applyFont="1" applyFill="1" applyBorder="1" applyAlignment="1" applyProtection="1">
      <alignment horizontal="center" vertical="center" wrapText="1"/>
      <protection hidden="1"/>
    </xf>
    <xf numFmtId="0" fontId="3" fillId="24" borderId="15" xfId="0" applyFont="1" applyFill="1" applyBorder="1" applyAlignment="1" applyProtection="1">
      <alignment horizontal="center" vertical="center" wrapText="1"/>
      <protection hidden="1"/>
    </xf>
    <xf numFmtId="0" fontId="3" fillId="6" borderId="38" xfId="0" applyFont="1" applyFill="1" applyBorder="1" applyAlignment="1" applyProtection="1">
      <alignment vertical="center" wrapText="1"/>
      <protection hidden="1"/>
    </xf>
    <xf numFmtId="0" fontId="3" fillId="27" borderId="15" xfId="0" applyFont="1" applyFill="1" applyBorder="1" applyAlignment="1" applyProtection="1">
      <alignment vertical="center" wrapText="1"/>
      <protection hidden="1"/>
    </xf>
    <xf numFmtId="0" fontId="3" fillId="27" borderId="38" xfId="0" applyFont="1" applyFill="1" applyBorder="1" applyAlignment="1" applyProtection="1">
      <alignment horizontal="center" vertical="center" wrapText="1"/>
      <protection hidden="1"/>
    </xf>
    <xf numFmtId="0" fontId="3" fillId="27" borderId="26" xfId="0" applyFont="1" applyFill="1" applyBorder="1" applyAlignment="1" applyProtection="1">
      <alignment horizontal="center" vertical="center" wrapText="1"/>
      <protection hidden="1"/>
    </xf>
    <xf numFmtId="0" fontId="3" fillId="27" borderId="14" xfId="0" applyFont="1" applyFill="1" applyBorder="1" applyAlignment="1" applyProtection="1">
      <alignment horizontal="center" vertical="center" wrapText="1"/>
      <protection hidden="1"/>
    </xf>
    <xf numFmtId="0" fontId="3" fillId="24" borderId="15" xfId="0" applyFont="1" applyFill="1" applyBorder="1" applyAlignment="1" applyProtection="1">
      <alignment vertical="center" wrapText="1"/>
      <protection hidden="1"/>
    </xf>
    <xf numFmtId="0" fontId="3" fillId="24" borderId="38" xfId="0" applyFont="1" applyFill="1" applyBorder="1" applyAlignment="1" applyProtection="1">
      <alignment horizontal="center" vertical="center" wrapText="1"/>
      <protection hidden="1"/>
    </xf>
    <xf numFmtId="0" fontId="3" fillId="24" borderId="26" xfId="0" applyFont="1" applyFill="1" applyBorder="1" applyAlignment="1" applyProtection="1">
      <alignment horizontal="center" vertical="center" wrapText="1"/>
      <protection hidden="1"/>
    </xf>
    <xf numFmtId="0" fontId="3" fillId="24" borderId="14" xfId="0" applyFont="1" applyFill="1" applyBorder="1" applyAlignment="1" applyProtection="1">
      <alignment horizontal="center" vertical="center" wrapText="1"/>
      <protection hidden="1"/>
    </xf>
    <xf numFmtId="0" fontId="3" fillId="24" borderId="15" xfId="0" applyFont="1" applyFill="1" applyBorder="1" applyAlignment="1" applyProtection="1">
      <alignment horizontal="right" vertical="center" wrapText="1"/>
      <protection hidden="1"/>
    </xf>
    <xf numFmtId="49" fontId="2" fillId="4" borderId="15" xfId="0" applyNumberFormat="1" applyFont="1" applyFill="1" applyBorder="1" applyAlignment="1" applyProtection="1">
      <alignment horizontal="center" vertical="center" readingOrder="2"/>
      <protection hidden="1"/>
    </xf>
    <xf numFmtId="0" fontId="3" fillId="23" borderId="22" xfId="0" applyFont="1" applyFill="1" applyBorder="1" applyAlignment="1" applyProtection="1">
      <alignment horizontal="center" vertical="center" wrapText="1"/>
      <protection hidden="1"/>
    </xf>
    <xf numFmtId="0" fontId="3" fillId="9" borderId="29" xfId="0" applyNumberFormat="1" applyFont="1" applyFill="1" applyBorder="1" applyAlignment="1" applyProtection="1">
      <alignment horizontal="center" vertical="center"/>
      <protection hidden="1"/>
    </xf>
    <xf numFmtId="0" fontId="3" fillId="9" borderId="17" xfId="0" applyNumberFormat="1" applyFont="1" applyFill="1" applyBorder="1" applyAlignment="1" applyProtection="1">
      <alignment horizontal="center" vertical="center"/>
      <protection hidden="1"/>
    </xf>
    <xf numFmtId="0" fontId="3" fillId="9" borderId="27" xfId="0" applyNumberFormat="1" applyFont="1" applyFill="1" applyBorder="1" applyAlignment="1" applyProtection="1">
      <alignment horizontal="center" vertical="center"/>
      <protection hidden="1"/>
    </xf>
    <xf numFmtId="49" fontId="2" fillId="4" borderId="15" xfId="0" applyNumberFormat="1" applyFont="1" applyFill="1" applyBorder="1" applyAlignment="1" applyProtection="1">
      <alignment horizontal="center" vertical="center" wrapText="1" readingOrder="2"/>
      <protection hidden="1"/>
    </xf>
    <xf numFmtId="0" fontId="22" fillId="20" borderId="32" xfId="0" applyFont="1" applyFill="1" applyBorder="1" applyAlignment="1" applyProtection="1">
      <alignment horizontal="center" vertical="center" wrapText="1" readingOrder="2"/>
      <protection hidden="1"/>
    </xf>
    <xf numFmtId="0" fontId="22" fillId="20" borderId="54" xfId="0" applyFont="1" applyFill="1" applyBorder="1" applyAlignment="1" applyProtection="1">
      <alignment horizontal="center" vertical="center" wrapText="1" readingOrder="2"/>
      <protection hidden="1"/>
    </xf>
    <xf numFmtId="0" fontId="22" fillId="21" borderId="53" xfId="0" applyFont="1" applyFill="1" applyBorder="1" applyAlignment="1" applyProtection="1">
      <alignment horizontal="center" vertical="center" wrapText="1" readingOrder="2"/>
      <protection hidden="1"/>
    </xf>
    <xf numFmtId="0" fontId="22" fillId="21" borderId="59" xfId="0" applyFont="1" applyFill="1" applyBorder="1" applyAlignment="1" applyProtection="1">
      <alignment horizontal="center" vertical="center" wrapText="1" readingOrder="2"/>
      <protection hidden="1"/>
    </xf>
    <xf numFmtId="0" fontId="26" fillId="4" borderId="19" xfId="0" applyFont="1" applyFill="1" applyBorder="1" applyAlignment="1">
      <alignment horizontal="center" vertical="center" wrapText="1"/>
    </xf>
    <xf numFmtId="0" fontId="26" fillId="4" borderId="20" xfId="0" applyFont="1" applyFill="1" applyBorder="1" applyAlignment="1">
      <alignment horizontal="center" vertical="center" wrapText="1"/>
    </xf>
    <xf numFmtId="0" fontId="26" fillId="4" borderId="51" xfId="0" applyFont="1" applyFill="1" applyBorder="1" applyAlignment="1">
      <alignment horizontal="center" vertical="center" wrapText="1"/>
    </xf>
    <xf numFmtId="0" fontId="26" fillId="4" borderId="10" xfId="0" applyFont="1" applyFill="1" applyBorder="1" applyAlignment="1">
      <alignment horizontal="center" vertical="center" wrapText="1"/>
    </xf>
    <xf numFmtId="0" fontId="26" fillId="4" borderId="14" xfId="0" applyFont="1" applyFill="1" applyBorder="1" applyAlignment="1">
      <alignment horizontal="center" vertical="center" wrapText="1"/>
    </xf>
    <xf numFmtId="0" fontId="26" fillId="4" borderId="15" xfId="0" applyFont="1" applyFill="1" applyBorder="1" applyAlignment="1">
      <alignment horizontal="center" vertical="center" wrapText="1"/>
    </xf>
    <xf numFmtId="169" fontId="26" fillId="4" borderId="15" xfId="3" applyNumberFormat="1" applyFont="1" applyFill="1" applyBorder="1" applyAlignment="1">
      <alignment horizontal="center" vertical="center" wrapText="1"/>
    </xf>
  </cellXfs>
  <cellStyles count="4">
    <cellStyle name="Comma" xfId="3" builtinId="3"/>
    <cellStyle name="Normal" xfId="0" builtinId="0"/>
    <cellStyle name="Percent" xfId="1" builtinId="5"/>
    <cellStyle name="היפר-קישור" xfId="2" builtinId="8"/>
  </cellStyles>
  <dxfs count="50">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492;&#1497;&#1497;&#1496;&#1511;&#1500;&#1488;&#1505;/&#1502;&#1508;&#1500;%20&#1502;&#1499;&#1512;&#1494;%20&#1492;&#1497;&#1497;&#1496;&#1511;&#1500;&#1488;&#1505;%20-%2014.06.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נאי-סף"/>
      <sheetName val="ניסיון המציע"/>
      <sheetName val="ניסיון המנהל"/>
      <sheetName val="איכות - סל א"/>
      <sheetName val="איכות - סל ב"/>
      <sheetName val="איכות - סל ג"/>
      <sheetName val="איכות - סל ד"/>
      <sheetName val="תכני הפעילות המוצעת"/>
      <sheetName val="ראיון"/>
      <sheetName val="מחירים"/>
      <sheetName val="מחיר וסיכום"/>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C8701-7CE0-4601-AD27-00FFFF0F4C08}">
  <dimension ref="B1:N51"/>
  <sheetViews>
    <sheetView showGridLines="0" rightToLeft="1" tabSelected="1" view="pageBreakPreview" zoomScale="80" zoomScaleNormal="100" zoomScaleSheetLayoutView="80" workbookViewId="0">
      <selection activeCell="G37" sqref="G37"/>
    </sheetView>
  </sheetViews>
  <sheetFormatPr defaultColWidth="9" defaultRowHeight="13.8" x14ac:dyDescent="0.25"/>
  <cols>
    <col min="1" max="1" width="1.796875" style="2" customWidth="1"/>
    <col min="2" max="2" width="13.296875" style="2" customWidth="1"/>
    <col min="3" max="6" width="10" style="2" customWidth="1"/>
    <col min="7" max="7" width="83.8984375" style="2" customWidth="1"/>
    <col min="8" max="8" width="23.59765625" style="2" bestFit="1" customWidth="1"/>
    <col min="9" max="9" width="2.3984375" style="2" customWidth="1"/>
    <col min="10" max="16384" width="9" style="2"/>
  </cols>
  <sheetData>
    <row r="1" spans="2:8" ht="6" customHeight="1" thickBot="1" x14ac:dyDescent="0.3"/>
    <row r="2" spans="2:8" s="3" customFormat="1" ht="18.75" customHeight="1" x14ac:dyDescent="0.25">
      <c r="B2" s="80" t="s">
        <v>23</v>
      </c>
      <c r="C2" s="85" t="s">
        <v>16</v>
      </c>
      <c r="D2" s="86"/>
      <c r="E2" s="86"/>
      <c r="F2" s="87"/>
      <c r="G2" s="83" t="s">
        <v>1</v>
      </c>
      <c r="H2" s="79"/>
    </row>
    <row r="3" spans="2:8" ht="15.75" customHeight="1" x14ac:dyDescent="0.25">
      <c r="B3" s="81"/>
      <c r="C3" s="88"/>
      <c r="D3" s="89"/>
      <c r="E3" s="89"/>
      <c r="F3" s="90"/>
      <c r="G3" s="84"/>
      <c r="H3" s="79"/>
    </row>
    <row r="4" spans="2:8" ht="36" customHeight="1" x14ac:dyDescent="0.25">
      <c r="B4" s="81"/>
      <c r="C4" s="88"/>
      <c r="D4" s="89"/>
      <c r="E4" s="89"/>
      <c r="F4" s="90"/>
      <c r="G4" s="9" t="s">
        <v>17</v>
      </c>
      <c r="H4" s="42"/>
    </row>
    <row r="5" spans="2:8" ht="15.75" customHeight="1" x14ac:dyDescent="0.25">
      <c r="B5" s="81" t="s">
        <v>23</v>
      </c>
      <c r="C5" s="88"/>
      <c r="D5" s="89"/>
      <c r="E5" s="89"/>
      <c r="F5" s="90"/>
      <c r="G5" s="6" t="s">
        <v>18</v>
      </c>
      <c r="H5" s="42"/>
    </row>
    <row r="6" spans="2:8" ht="15" customHeight="1" x14ac:dyDescent="0.25">
      <c r="B6" s="81"/>
      <c r="C6" s="88"/>
      <c r="D6" s="89"/>
      <c r="E6" s="89"/>
      <c r="F6" s="90"/>
      <c r="G6" s="6" t="s">
        <v>10</v>
      </c>
      <c r="H6" s="43"/>
    </row>
    <row r="7" spans="2:8" ht="32.25" customHeight="1" x14ac:dyDescent="0.25">
      <c r="B7" s="81"/>
      <c r="C7" s="88"/>
      <c r="D7" s="89"/>
      <c r="E7" s="89"/>
      <c r="F7" s="90"/>
      <c r="G7" s="7" t="s">
        <v>11</v>
      </c>
      <c r="H7" s="43"/>
    </row>
    <row r="8" spans="2:8" ht="31.2" customHeight="1" thickBot="1" x14ac:dyDescent="0.3">
      <c r="B8" s="82"/>
      <c r="C8" s="88"/>
      <c r="D8" s="89"/>
      <c r="E8" s="89"/>
      <c r="F8" s="90"/>
      <c r="G8" s="8" t="s">
        <v>12</v>
      </c>
      <c r="H8" s="44"/>
    </row>
    <row r="9" spans="2:8" s="4" customFormat="1" ht="21" customHeight="1" thickBot="1" x14ac:dyDescent="0.3">
      <c r="B9" s="92" t="s">
        <v>24</v>
      </c>
      <c r="C9" s="94">
        <v>5.0999999999999996</v>
      </c>
      <c r="D9" s="95"/>
      <c r="E9" s="95"/>
      <c r="F9" s="96"/>
      <c r="G9" s="39" t="s">
        <v>13</v>
      </c>
      <c r="H9" s="45"/>
    </row>
    <row r="10" spans="2:8" s="4" customFormat="1" ht="16.2" thickBot="1" x14ac:dyDescent="0.3">
      <c r="B10" s="93"/>
      <c r="C10" s="97" t="s">
        <v>45</v>
      </c>
      <c r="D10" s="98"/>
      <c r="E10" s="98"/>
      <c r="F10" s="145"/>
      <c r="G10" s="10" t="s">
        <v>41</v>
      </c>
      <c r="H10" s="46"/>
    </row>
    <row r="11" spans="2:8" s="4" customFormat="1" ht="45.6" customHeight="1" thickBot="1" x14ac:dyDescent="0.3">
      <c r="B11" s="93"/>
      <c r="C11" s="97" t="s">
        <v>46</v>
      </c>
      <c r="D11" s="98"/>
      <c r="E11" s="98"/>
      <c r="F11" s="145"/>
      <c r="G11" s="10" t="s">
        <v>42</v>
      </c>
      <c r="H11" s="46"/>
    </row>
    <row r="12" spans="2:8" s="4" customFormat="1" ht="48" customHeight="1" thickBot="1" x14ac:dyDescent="0.3">
      <c r="B12" s="93"/>
      <c r="C12" s="97" t="s">
        <v>47</v>
      </c>
      <c r="D12" s="98"/>
      <c r="E12" s="98"/>
      <c r="F12" s="145"/>
      <c r="G12" s="10" t="s">
        <v>43</v>
      </c>
      <c r="H12" s="46"/>
    </row>
    <row r="13" spans="2:8" s="4" customFormat="1" ht="42" thickBot="1" x14ac:dyDescent="0.3">
      <c r="B13" s="93"/>
      <c r="C13" s="97" t="s">
        <v>48</v>
      </c>
      <c r="D13" s="98"/>
      <c r="E13" s="98"/>
      <c r="F13" s="145"/>
      <c r="G13" s="10" t="s">
        <v>44</v>
      </c>
      <c r="H13" s="46"/>
    </row>
    <row r="14" spans="2:8" s="4" customFormat="1" ht="23.4" customHeight="1" thickBot="1" x14ac:dyDescent="0.3">
      <c r="B14" s="93"/>
      <c r="C14" s="134">
        <v>5.3</v>
      </c>
      <c r="D14" s="135"/>
      <c r="E14" s="135"/>
      <c r="F14" s="136"/>
      <c r="G14" s="38" t="s">
        <v>20</v>
      </c>
      <c r="H14" s="45"/>
    </row>
    <row r="15" spans="2:8" s="4" customFormat="1" ht="42.6" customHeight="1" x14ac:dyDescent="0.25">
      <c r="B15" s="133"/>
      <c r="C15" s="138" t="s">
        <v>50</v>
      </c>
      <c r="D15" s="138"/>
      <c r="E15" s="138"/>
      <c r="F15" s="138"/>
      <c r="G15" s="54" t="s">
        <v>49</v>
      </c>
      <c r="H15" s="53"/>
    </row>
    <row r="16" spans="2:8" s="4" customFormat="1" ht="42.6" customHeight="1" x14ac:dyDescent="0.25">
      <c r="B16" s="143" t="s">
        <v>51</v>
      </c>
      <c r="C16" s="143" t="s">
        <v>56</v>
      </c>
      <c r="D16" s="143"/>
      <c r="E16" s="143"/>
      <c r="F16" s="143"/>
      <c r="G16" s="144" t="s">
        <v>52</v>
      </c>
      <c r="H16" s="53"/>
    </row>
    <row r="17" spans="2:14" s="4" customFormat="1" ht="42.6" customHeight="1" x14ac:dyDescent="0.25">
      <c r="B17" s="143"/>
      <c r="C17" s="152" t="s">
        <v>57</v>
      </c>
      <c r="D17" s="153"/>
      <c r="E17" s="153"/>
      <c r="F17" s="154"/>
      <c r="G17" s="151" t="s">
        <v>53</v>
      </c>
      <c r="H17" s="53"/>
    </row>
    <row r="18" spans="2:14" s="4" customFormat="1" ht="42.6" customHeight="1" x14ac:dyDescent="0.25">
      <c r="B18" s="143"/>
      <c r="C18" s="143" t="s">
        <v>58</v>
      </c>
      <c r="D18" s="143"/>
      <c r="E18" s="143"/>
      <c r="F18" s="143"/>
      <c r="G18" s="144" t="s">
        <v>54</v>
      </c>
      <c r="H18" s="53"/>
    </row>
    <row r="19" spans="2:14" s="4" customFormat="1" ht="42.6" customHeight="1" x14ac:dyDescent="0.25">
      <c r="B19" s="143"/>
      <c r="C19" s="143" t="s">
        <v>59</v>
      </c>
      <c r="D19" s="143"/>
      <c r="E19" s="143"/>
      <c r="F19" s="143"/>
      <c r="G19" s="144" t="s">
        <v>55</v>
      </c>
      <c r="H19" s="53"/>
    </row>
    <row r="20" spans="2:14" s="4" customFormat="1" ht="42.6" customHeight="1" x14ac:dyDescent="0.25">
      <c r="B20" s="138" t="s">
        <v>60</v>
      </c>
      <c r="C20" s="137" t="s">
        <v>56</v>
      </c>
      <c r="D20" s="137"/>
      <c r="E20" s="137"/>
      <c r="F20" s="137"/>
      <c r="G20" s="139" t="s">
        <v>52</v>
      </c>
      <c r="H20" s="53"/>
    </row>
    <row r="21" spans="2:14" s="4" customFormat="1" ht="42.6" customHeight="1" x14ac:dyDescent="0.25">
      <c r="B21" s="146"/>
      <c r="C21" s="140" t="s">
        <v>57</v>
      </c>
      <c r="D21" s="142"/>
      <c r="E21" s="142"/>
      <c r="F21" s="141"/>
      <c r="G21" s="150" t="s">
        <v>53</v>
      </c>
      <c r="H21" s="53"/>
    </row>
    <row r="22" spans="2:14" s="4" customFormat="1" ht="42.6" customHeight="1" x14ac:dyDescent="0.25">
      <c r="B22" s="146"/>
      <c r="C22" s="137" t="s">
        <v>58</v>
      </c>
      <c r="D22" s="137"/>
      <c r="E22" s="137"/>
      <c r="F22" s="137"/>
      <c r="G22" s="139" t="s">
        <v>54</v>
      </c>
      <c r="H22" s="53"/>
    </row>
    <row r="23" spans="2:14" s="4" customFormat="1" ht="42.6" customHeight="1" x14ac:dyDescent="0.25">
      <c r="B23" s="147"/>
      <c r="C23" s="137" t="s">
        <v>59</v>
      </c>
      <c r="D23" s="137"/>
      <c r="E23" s="137"/>
      <c r="F23" s="137"/>
      <c r="G23" s="139" t="s">
        <v>55</v>
      </c>
      <c r="H23" s="53"/>
    </row>
    <row r="24" spans="2:14" s="4" customFormat="1" ht="42.6" customHeight="1" x14ac:dyDescent="0.25">
      <c r="B24" s="148" t="s">
        <v>61</v>
      </c>
      <c r="C24" s="148" t="s">
        <v>56</v>
      </c>
      <c r="D24" s="148"/>
      <c r="E24" s="148"/>
      <c r="F24" s="148"/>
      <c r="G24" s="149" t="s">
        <v>52</v>
      </c>
      <c r="H24" s="53"/>
    </row>
    <row r="25" spans="2:14" s="4" customFormat="1" ht="42.6" customHeight="1" x14ac:dyDescent="0.25">
      <c r="B25" s="148"/>
      <c r="C25" s="156" t="s">
        <v>57</v>
      </c>
      <c r="D25" s="157"/>
      <c r="E25" s="157"/>
      <c r="F25" s="158"/>
      <c r="G25" s="155" t="s">
        <v>53</v>
      </c>
      <c r="H25" s="53"/>
    </row>
    <row r="26" spans="2:14" s="4" customFormat="1" ht="42.6" customHeight="1" x14ac:dyDescent="0.25">
      <c r="B26" s="148"/>
      <c r="C26" s="148" t="s">
        <v>58</v>
      </c>
      <c r="D26" s="148"/>
      <c r="E26" s="148"/>
      <c r="F26" s="148"/>
      <c r="G26" s="149" t="s">
        <v>54</v>
      </c>
      <c r="H26" s="53"/>
    </row>
    <row r="27" spans="2:14" s="4" customFormat="1" ht="42.6" customHeight="1" x14ac:dyDescent="0.25">
      <c r="B27" s="148"/>
      <c r="C27" s="148" t="s">
        <v>59</v>
      </c>
      <c r="D27" s="148"/>
      <c r="E27" s="148"/>
      <c r="F27" s="148"/>
      <c r="G27" s="149" t="s">
        <v>55</v>
      </c>
      <c r="H27" s="53"/>
    </row>
    <row r="28" spans="2:14" s="4" customFormat="1" ht="85.8" customHeight="1" x14ac:dyDescent="0.25">
      <c r="B28" s="161" t="s">
        <v>32</v>
      </c>
      <c r="C28" s="160" t="s">
        <v>62</v>
      </c>
      <c r="D28" s="160"/>
      <c r="E28" s="160"/>
      <c r="F28" s="160"/>
      <c r="G28" s="159" t="s">
        <v>63</v>
      </c>
      <c r="H28" s="53"/>
    </row>
    <row r="29" spans="2:14" s="4" customFormat="1" ht="49.8" customHeight="1" x14ac:dyDescent="0.25">
      <c r="B29" s="161"/>
      <c r="C29" s="160" t="s">
        <v>28</v>
      </c>
      <c r="D29" s="160"/>
      <c r="E29" s="160"/>
      <c r="F29" s="160"/>
      <c r="G29" s="165" t="s">
        <v>64</v>
      </c>
      <c r="H29" s="53"/>
    </row>
    <row r="30" spans="2:14" s="4" customFormat="1" ht="49.8" customHeight="1" x14ac:dyDescent="0.25">
      <c r="B30" s="161"/>
      <c r="C30" s="160" t="s">
        <v>29</v>
      </c>
      <c r="D30" s="160"/>
      <c r="E30" s="160"/>
      <c r="F30" s="160"/>
      <c r="G30" s="165" t="s">
        <v>65</v>
      </c>
      <c r="H30" s="53"/>
      <c r="N30" s="50"/>
    </row>
    <row r="31" spans="2:14" s="5" customFormat="1" ht="17.399999999999999" thickBot="1" x14ac:dyDescent="0.3">
      <c r="B31" s="91"/>
      <c r="C31" s="162">
        <v>6.1</v>
      </c>
      <c r="D31" s="163"/>
      <c r="E31" s="163"/>
      <c r="F31" s="164"/>
      <c r="G31" s="51" t="s">
        <v>2</v>
      </c>
      <c r="H31" s="52"/>
    </row>
    <row r="32" spans="2:14" s="5" customFormat="1" ht="17.399999999999999" thickBot="1" x14ac:dyDescent="0.3">
      <c r="B32" s="91"/>
      <c r="C32" s="162" t="s">
        <v>77</v>
      </c>
      <c r="D32" s="163"/>
      <c r="E32" s="163"/>
      <c r="F32" s="164"/>
      <c r="G32" s="40" t="s">
        <v>66</v>
      </c>
      <c r="H32" s="48"/>
    </row>
    <row r="33" spans="2:8" s="5" customFormat="1" ht="48" customHeight="1" thickBot="1" x14ac:dyDescent="0.3">
      <c r="B33" s="91"/>
      <c r="C33" s="162" t="s">
        <v>78</v>
      </c>
      <c r="D33" s="163"/>
      <c r="E33" s="163"/>
      <c r="F33" s="164"/>
      <c r="G33" s="40" t="s">
        <v>67</v>
      </c>
      <c r="H33" s="48"/>
    </row>
    <row r="34" spans="2:8" s="5" customFormat="1" ht="25.2" customHeight="1" thickBot="1" x14ac:dyDescent="0.3">
      <c r="B34" s="91"/>
      <c r="C34" s="162" t="s">
        <v>79</v>
      </c>
      <c r="D34" s="163"/>
      <c r="E34" s="163"/>
      <c r="F34" s="164"/>
      <c r="G34" s="40" t="s">
        <v>68</v>
      </c>
      <c r="H34" s="48"/>
    </row>
    <row r="35" spans="2:8" s="5" customFormat="1" ht="17.399999999999999" thickBot="1" x14ac:dyDescent="0.3">
      <c r="B35" s="91"/>
      <c r="C35" s="162" t="s">
        <v>80</v>
      </c>
      <c r="D35" s="163"/>
      <c r="E35" s="163"/>
      <c r="F35" s="164"/>
      <c r="G35" s="40" t="s">
        <v>69</v>
      </c>
      <c r="H35" s="48"/>
    </row>
    <row r="36" spans="2:8" s="5" customFormat="1" ht="17.399999999999999" thickBot="1" x14ac:dyDescent="0.3">
      <c r="B36" s="91"/>
      <c r="C36" s="162" t="s">
        <v>81</v>
      </c>
      <c r="D36" s="163"/>
      <c r="E36" s="163"/>
      <c r="F36" s="164"/>
      <c r="G36" s="40" t="s">
        <v>70</v>
      </c>
      <c r="H36" s="48"/>
    </row>
    <row r="37" spans="2:8" s="5" customFormat="1" ht="17.399999999999999" thickBot="1" x14ac:dyDescent="0.3">
      <c r="B37" s="91"/>
      <c r="C37" s="162" t="s">
        <v>82</v>
      </c>
      <c r="D37" s="163"/>
      <c r="E37" s="163"/>
      <c r="F37" s="164"/>
      <c r="G37" s="40" t="s">
        <v>71</v>
      </c>
      <c r="H37" s="48"/>
    </row>
    <row r="38" spans="2:8" s="5" customFormat="1" ht="45.6" thickBot="1" x14ac:dyDescent="0.3">
      <c r="B38" s="91"/>
      <c r="C38" s="162" t="s">
        <v>83</v>
      </c>
      <c r="D38" s="163"/>
      <c r="E38" s="163"/>
      <c r="F38" s="164"/>
      <c r="G38" s="40" t="s">
        <v>72</v>
      </c>
      <c r="H38" s="48"/>
    </row>
    <row r="39" spans="2:8" s="5" customFormat="1" ht="17.399999999999999" thickBot="1" x14ac:dyDescent="0.3">
      <c r="B39" s="91"/>
      <c r="C39" s="162" t="s">
        <v>84</v>
      </c>
      <c r="D39" s="163"/>
      <c r="E39" s="163"/>
      <c r="F39" s="164"/>
      <c r="G39" s="40" t="s">
        <v>73</v>
      </c>
      <c r="H39" s="48"/>
    </row>
    <row r="40" spans="2:8" s="5" customFormat="1" ht="30" thickBot="1" x14ac:dyDescent="0.3">
      <c r="B40" s="91"/>
      <c r="C40" s="162">
        <v>6.19</v>
      </c>
      <c r="D40" s="163"/>
      <c r="E40" s="163"/>
      <c r="F40" s="164"/>
      <c r="G40" s="40" t="s">
        <v>74</v>
      </c>
      <c r="H40" s="48"/>
    </row>
    <row r="41" spans="2:8" s="5" customFormat="1" ht="28.2" thickBot="1" x14ac:dyDescent="0.3">
      <c r="B41" s="91"/>
      <c r="C41" s="162" t="s">
        <v>85</v>
      </c>
      <c r="D41" s="163"/>
      <c r="E41" s="163"/>
      <c r="F41" s="164"/>
      <c r="G41" s="40" t="s">
        <v>75</v>
      </c>
      <c r="H41" s="48"/>
    </row>
    <row r="42" spans="2:8" s="5" customFormat="1" ht="66" customHeight="1" thickBot="1" x14ac:dyDescent="0.3">
      <c r="B42" s="91"/>
      <c r="C42" s="162" t="s">
        <v>86</v>
      </c>
      <c r="D42" s="163"/>
      <c r="E42" s="163"/>
      <c r="F42" s="164"/>
      <c r="G42" s="40" t="s">
        <v>76</v>
      </c>
      <c r="H42" s="48"/>
    </row>
    <row r="43" spans="2:8" s="5" customFormat="1" ht="16.8" x14ac:dyDescent="0.25">
      <c r="B43" s="91"/>
      <c r="C43" s="73"/>
      <c r="D43" s="77" t="s">
        <v>89</v>
      </c>
      <c r="E43" s="78"/>
      <c r="F43" s="78"/>
      <c r="G43" s="78"/>
      <c r="H43" s="48"/>
    </row>
    <row r="44" spans="2:8" s="5" customFormat="1" ht="16.8" x14ac:dyDescent="0.25">
      <c r="B44" s="91"/>
      <c r="C44" s="74"/>
      <c r="D44" s="22"/>
      <c r="E44" s="75"/>
      <c r="F44" s="76"/>
      <c r="G44" s="40" t="s">
        <v>87</v>
      </c>
      <c r="H44" s="48"/>
    </row>
    <row r="45" spans="2:8" s="5" customFormat="1" ht="17.399999999999999" thickBot="1" x14ac:dyDescent="0.3">
      <c r="B45" s="91"/>
      <c r="C45" s="74"/>
      <c r="D45" s="21"/>
      <c r="E45" s="75"/>
      <c r="F45" s="76"/>
      <c r="G45" s="40" t="s">
        <v>88</v>
      </c>
      <c r="H45" s="48"/>
    </row>
    <row r="46" spans="2:8" ht="14.25" hidden="1" customHeight="1" thickBot="1" x14ac:dyDescent="0.3">
      <c r="C46" s="1">
        <v>7.15</v>
      </c>
      <c r="D46" s="22"/>
      <c r="E46" s="22"/>
      <c r="F46" s="22"/>
      <c r="G46" s="41" t="s">
        <v>14</v>
      </c>
      <c r="H46" s="47"/>
    </row>
    <row r="47" spans="2:8" ht="14.25" hidden="1" customHeight="1" thickBot="1" x14ac:dyDescent="0.3">
      <c r="C47" s="1">
        <v>7.16</v>
      </c>
      <c r="D47" s="22"/>
      <c r="E47" s="22"/>
      <c r="F47" s="22"/>
      <c r="G47" s="41" t="s">
        <v>3</v>
      </c>
      <c r="H47" s="47"/>
    </row>
    <row r="48" spans="2:8" ht="14.25" hidden="1" customHeight="1" thickBot="1" x14ac:dyDescent="0.3">
      <c r="C48" s="1">
        <v>7.17</v>
      </c>
      <c r="D48" s="22"/>
      <c r="E48" s="22"/>
      <c r="F48" s="22"/>
      <c r="G48" s="41" t="s">
        <v>15</v>
      </c>
      <c r="H48" s="47"/>
    </row>
    <row r="49" spans="2:8" ht="14.25" hidden="1" customHeight="1" thickBot="1" x14ac:dyDescent="0.3">
      <c r="C49" s="1">
        <v>7.18</v>
      </c>
      <c r="D49" s="22"/>
      <c r="E49" s="22"/>
      <c r="F49" s="22"/>
      <c r="G49" s="41" t="s">
        <v>19</v>
      </c>
      <c r="H49" s="47"/>
    </row>
    <row r="50" spans="2:8" ht="14.4" hidden="1" thickBot="1" x14ac:dyDescent="0.3">
      <c r="H50" s="47"/>
    </row>
    <row r="51" spans="2:8" s="5" customFormat="1" ht="19.8" customHeight="1" thickBot="1" x14ac:dyDescent="0.3">
      <c r="B51" s="2"/>
      <c r="C51" s="70" t="s">
        <v>0</v>
      </c>
      <c r="D51" s="71"/>
      <c r="E51" s="71"/>
      <c r="F51" s="71"/>
      <c r="G51" s="72"/>
      <c r="H51" s="49"/>
    </row>
  </sheetData>
  <mergeCells count="49">
    <mergeCell ref="C41:F41"/>
    <mergeCell ref="C42:F42"/>
    <mergeCell ref="C36:F36"/>
    <mergeCell ref="C37:F37"/>
    <mergeCell ref="C38:F38"/>
    <mergeCell ref="C39:F39"/>
    <mergeCell ref="C40:F40"/>
    <mergeCell ref="C10:F10"/>
    <mergeCell ref="C11:F11"/>
    <mergeCell ref="C12:F12"/>
    <mergeCell ref="C13:F13"/>
    <mergeCell ref="C21:F21"/>
    <mergeCell ref="C17:F17"/>
    <mergeCell ref="B24:B27"/>
    <mergeCell ref="C24:F24"/>
    <mergeCell ref="C26:F26"/>
    <mergeCell ref="C27:F27"/>
    <mergeCell ref="C25:F25"/>
    <mergeCell ref="C18:F18"/>
    <mergeCell ref="C19:F19"/>
    <mergeCell ref="B20:B23"/>
    <mergeCell ref="C20:F20"/>
    <mergeCell ref="C22:F22"/>
    <mergeCell ref="C23:F23"/>
    <mergeCell ref="H2:H3"/>
    <mergeCell ref="B2:B8"/>
    <mergeCell ref="G2:G3"/>
    <mergeCell ref="C2:F8"/>
    <mergeCell ref="B31:B45"/>
    <mergeCell ref="B9:B15"/>
    <mergeCell ref="C9:F9"/>
    <mergeCell ref="C14:F14"/>
    <mergeCell ref="C15:F15"/>
    <mergeCell ref="B16:B19"/>
    <mergeCell ref="C16:F16"/>
    <mergeCell ref="B28:B30"/>
    <mergeCell ref="C51:G51"/>
    <mergeCell ref="C43:C45"/>
    <mergeCell ref="C31:F31"/>
    <mergeCell ref="E44:F44"/>
    <mergeCell ref="E45:F45"/>
    <mergeCell ref="D43:G43"/>
    <mergeCell ref="C28:F28"/>
    <mergeCell ref="C29:F29"/>
    <mergeCell ref="C30:F30"/>
    <mergeCell ref="C32:F32"/>
    <mergeCell ref="C33:F33"/>
    <mergeCell ref="C34:F34"/>
    <mergeCell ref="C35:F35"/>
  </mergeCells>
  <conditionalFormatting sqref="H9 G15:G20 G22:G28 H31:H45">
    <cfRule type="containsText" dxfId="49" priority="321" operator="containsText" text="ל.ר.">
      <formula>NOT(ISERROR(SEARCH("ל.ר.",G9)))</formula>
    </cfRule>
    <cfRule type="containsText" dxfId="48" priority="322" operator="containsText" text="$">
      <formula>NOT(ISERROR(SEARCH("$",G9)))</formula>
    </cfRule>
    <cfRule type="containsText" dxfId="47" priority="323" operator="containsText" text="X">
      <formula>NOT(ISERROR(SEARCH("X",G9)))</formula>
    </cfRule>
    <cfRule type="containsText" dxfId="46" priority="324" operator="containsText" text="V">
      <formula>NOT(ISERROR(SEARCH("V",G9)))</formula>
    </cfRule>
  </conditionalFormatting>
  <conditionalFormatting sqref="H46:H50 H15:H30">
    <cfRule type="containsText" dxfId="45" priority="241" operator="containsText" text="V">
      <formula>NOT(ISERROR(SEARCH("V",H15)))</formula>
    </cfRule>
    <cfRule type="expression" dxfId="44" priority="242">
      <formula>H15="ל.ר."</formula>
    </cfRule>
    <cfRule type="containsText" dxfId="43" priority="243" operator="containsText" text="X">
      <formula>NOT(ISERROR(SEARCH("X",H15)))</formula>
    </cfRule>
    <cfRule type="notContainsBlanks" dxfId="42" priority="244">
      <formula>LEN(TRIM(H15))&gt;0</formula>
    </cfRule>
  </conditionalFormatting>
  <conditionalFormatting sqref="G9">
    <cfRule type="containsText" dxfId="41" priority="125" operator="containsText" text="ל.ר.">
      <formula>NOT(ISERROR(SEARCH("ל.ר.",G9)))</formula>
    </cfRule>
    <cfRule type="containsText" dxfId="40" priority="126" operator="containsText" text="$">
      <formula>NOT(ISERROR(SEARCH("$",G9)))</formula>
    </cfRule>
    <cfRule type="containsText" dxfId="39" priority="127" operator="containsText" text="X">
      <formula>NOT(ISERROR(SEARCH("X",G9)))</formula>
    </cfRule>
    <cfRule type="containsText" dxfId="38" priority="128" operator="containsText" text="V">
      <formula>NOT(ISERROR(SEARCH("V",G9)))</formula>
    </cfRule>
  </conditionalFormatting>
  <conditionalFormatting sqref="C9">
    <cfRule type="containsText" dxfId="37" priority="121" operator="containsText" text="ל.ר.">
      <formula>NOT(ISERROR(SEARCH("ל.ר.",C9)))</formula>
    </cfRule>
    <cfRule type="containsText" dxfId="36" priority="122" operator="containsText" text="$">
      <formula>NOT(ISERROR(SEARCH("$",C9)))</formula>
    </cfRule>
    <cfRule type="containsText" dxfId="35" priority="123" operator="containsText" text="X">
      <formula>NOT(ISERROR(SEARCH("X",C9)))</formula>
    </cfRule>
    <cfRule type="containsText" dxfId="34" priority="124" operator="containsText" text="V">
      <formula>NOT(ISERROR(SEARCH("V",C9)))</formula>
    </cfRule>
  </conditionalFormatting>
  <conditionalFormatting sqref="B9">
    <cfRule type="containsText" dxfId="33" priority="117" operator="containsText" text="ל.ר.">
      <formula>NOT(ISERROR(SEARCH("ל.ר.",B9)))</formula>
    </cfRule>
    <cfRule type="containsText" dxfId="32" priority="118" operator="containsText" text="$">
      <formula>NOT(ISERROR(SEARCH("$",B9)))</formula>
    </cfRule>
    <cfRule type="containsText" dxfId="31" priority="119" operator="containsText" text="X">
      <formula>NOT(ISERROR(SEARCH("X",B9)))</formula>
    </cfRule>
    <cfRule type="containsText" dxfId="30" priority="120" operator="containsText" text="V">
      <formula>NOT(ISERROR(SEARCH("V",B9)))</formula>
    </cfRule>
  </conditionalFormatting>
  <conditionalFormatting sqref="G14">
    <cfRule type="containsText" dxfId="29" priority="85" operator="containsText" text="ל.ר.">
      <formula>NOT(ISERROR(SEARCH("ל.ר.",G14)))</formula>
    </cfRule>
    <cfRule type="containsText" dxfId="28" priority="86" operator="containsText" text="$">
      <formula>NOT(ISERROR(SEARCH("$",G14)))</formula>
    </cfRule>
    <cfRule type="containsText" dxfId="27" priority="87" operator="containsText" text="X">
      <formula>NOT(ISERROR(SEARCH("X",G14)))</formula>
    </cfRule>
    <cfRule type="containsText" dxfId="26" priority="88" operator="containsText" text="V">
      <formula>NOT(ISERROR(SEARCH("V",G14)))</formula>
    </cfRule>
  </conditionalFormatting>
  <conditionalFormatting sqref="C14">
    <cfRule type="containsText" dxfId="25" priority="81" operator="containsText" text="ל.ר.">
      <formula>NOT(ISERROR(SEARCH("ל.ר.",C14)))</formula>
    </cfRule>
    <cfRule type="containsText" dxfId="24" priority="82" operator="containsText" text="$">
      <formula>NOT(ISERROR(SEARCH("$",C14)))</formula>
    </cfRule>
    <cfRule type="containsText" dxfId="23" priority="83" operator="containsText" text="X">
      <formula>NOT(ISERROR(SEARCH("X",C14)))</formula>
    </cfRule>
    <cfRule type="containsText" dxfId="22" priority="84" operator="containsText" text="V">
      <formula>NOT(ISERROR(SEARCH("V",C14)))</formula>
    </cfRule>
  </conditionalFormatting>
  <conditionalFormatting sqref="H14">
    <cfRule type="containsText" dxfId="21" priority="77" operator="containsText" text="ל.ר.">
      <formula>NOT(ISERROR(SEARCH("ל.ר.",H14)))</formula>
    </cfRule>
    <cfRule type="containsText" dxfId="20" priority="78" operator="containsText" text="$">
      <formula>NOT(ISERROR(SEARCH("$",H14)))</formula>
    </cfRule>
    <cfRule type="containsText" dxfId="19" priority="79" operator="containsText" text="X">
      <formula>NOT(ISERROR(SEARCH("X",H14)))</formula>
    </cfRule>
    <cfRule type="containsText" dxfId="18" priority="80" operator="containsText" text="V">
      <formula>NOT(ISERROR(SEARCH("V",H14)))</formula>
    </cfRule>
  </conditionalFormatting>
  <conditionalFormatting sqref="C15">
    <cfRule type="containsText" dxfId="17" priority="65" operator="containsText" text="ל.ר.">
      <formula>NOT(ISERROR(SEARCH("ל.ר.",C15)))</formula>
    </cfRule>
    <cfRule type="containsText" dxfId="16" priority="66" operator="containsText" text="$">
      <formula>NOT(ISERROR(SEARCH("$",C15)))</formula>
    </cfRule>
    <cfRule type="containsText" dxfId="15" priority="67" operator="containsText" text="X">
      <formula>NOT(ISERROR(SEARCH("X",C15)))</formula>
    </cfRule>
    <cfRule type="containsText" dxfId="14" priority="68" operator="containsText" text="V">
      <formula>NOT(ISERROR(SEARCH("V",C15)))</formula>
    </cfRule>
  </conditionalFormatting>
  <conditionalFormatting sqref="H51">
    <cfRule type="containsText" dxfId="13" priority="33" operator="containsText" text="ל.ר.">
      <formula>NOT(ISERROR(SEARCH("ל.ר.",H51)))</formula>
    </cfRule>
    <cfRule type="containsText" dxfId="12" priority="34" operator="containsText" text="$">
      <formula>NOT(ISERROR(SEARCH("$",H51)))</formula>
    </cfRule>
    <cfRule type="containsText" dxfId="11" priority="35" operator="containsText" text="X">
      <formula>NOT(ISERROR(SEARCH("X",H51)))</formula>
    </cfRule>
    <cfRule type="containsText" dxfId="10" priority="36" operator="containsText" text="V">
      <formula>NOT(ISERROR(SEARCH("V",H51)))</formula>
    </cfRule>
  </conditionalFormatting>
  <conditionalFormatting sqref="N30">
    <cfRule type="containsText" dxfId="9" priority="9" operator="containsText" text="V">
      <formula>NOT(ISERROR(SEARCH("V",N30)))</formula>
    </cfRule>
    <cfRule type="expression" dxfId="8" priority="10">
      <formula>N30="ל.ר."</formula>
    </cfRule>
    <cfRule type="containsText" dxfId="7" priority="11" operator="containsText" text="X">
      <formula>NOT(ISERROR(SEARCH("X",N30)))</formula>
    </cfRule>
    <cfRule type="notContainsBlanks" dxfId="6" priority="12">
      <formula>LEN(TRIM(N30))&gt;0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FF095-7812-46E7-B789-3CE06A37A746}">
  <dimension ref="A1:E14"/>
  <sheetViews>
    <sheetView rightToLeft="1" topLeftCell="A4" zoomScale="70" zoomScaleNormal="70" workbookViewId="0">
      <selection activeCell="B4" sqref="B4"/>
    </sheetView>
  </sheetViews>
  <sheetFormatPr defaultColWidth="9" defaultRowHeight="15.6" x14ac:dyDescent="0.3"/>
  <cols>
    <col min="1" max="1" width="7.8984375" style="11" customWidth="1"/>
    <col min="2" max="2" width="47" style="11" customWidth="1"/>
    <col min="3" max="3" width="7.8984375" style="11" customWidth="1"/>
    <col min="4" max="4" width="38.5" style="11" customWidth="1"/>
    <col min="5" max="5" width="9.69921875" style="11" bestFit="1" customWidth="1"/>
    <col min="6" max="16384" width="9" style="11"/>
  </cols>
  <sheetData>
    <row r="1" spans="1:5" ht="34.200000000000003" customHeight="1" x14ac:dyDescent="0.3">
      <c r="A1" s="106" t="s">
        <v>91</v>
      </c>
      <c r="B1" s="106" t="s">
        <v>26</v>
      </c>
      <c r="C1" s="103" t="s">
        <v>25</v>
      </c>
      <c r="D1" s="109">
        <v>1</v>
      </c>
      <c r="E1" s="110"/>
    </row>
    <row r="2" spans="1:5" ht="53.4" customHeight="1" x14ac:dyDescent="0.3">
      <c r="A2" s="107"/>
      <c r="B2" s="107"/>
      <c r="C2" s="104"/>
      <c r="D2" s="111"/>
      <c r="E2" s="112"/>
    </row>
    <row r="3" spans="1:5" ht="16.5" customHeight="1" thickBot="1" x14ac:dyDescent="0.35">
      <c r="A3" s="108"/>
      <c r="B3" s="108"/>
      <c r="C3" s="105"/>
      <c r="D3" s="18" t="s">
        <v>21</v>
      </c>
      <c r="E3" s="17" t="s">
        <v>5</v>
      </c>
    </row>
    <row r="4" spans="1:5" ht="156" customHeight="1" thickBot="1" x14ac:dyDescent="0.35">
      <c r="A4" s="57" t="s">
        <v>92</v>
      </c>
      <c r="B4" s="56" t="s">
        <v>90</v>
      </c>
      <c r="C4" s="55">
        <v>15</v>
      </c>
      <c r="D4" s="58"/>
      <c r="E4" s="15">
        <v>0</v>
      </c>
    </row>
    <row r="5" spans="1:5" ht="156" customHeight="1" thickBot="1" x14ac:dyDescent="0.35">
      <c r="A5" s="57" t="s">
        <v>94</v>
      </c>
      <c r="B5" s="56" t="s">
        <v>93</v>
      </c>
      <c r="C5" s="55">
        <v>20</v>
      </c>
      <c r="D5" s="58"/>
      <c r="E5" s="15">
        <v>0</v>
      </c>
    </row>
    <row r="6" spans="1:5" ht="246" customHeight="1" thickBot="1" x14ac:dyDescent="0.35">
      <c r="A6" s="37" t="s">
        <v>95</v>
      </c>
      <c r="B6" s="56" t="s">
        <v>96</v>
      </c>
      <c r="C6" s="55">
        <v>15</v>
      </c>
      <c r="D6" s="58"/>
      <c r="E6" s="15">
        <v>0</v>
      </c>
    </row>
    <row r="7" spans="1:5" ht="246" customHeight="1" thickBot="1" x14ac:dyDescent="0.35">
      <c r="A7" s="37" t="s">
        <v>97</v>
      </c>
      <c r="B7" s="56" t="s">
        <v>98</v>
      </c>
      <c r="C7" s="37">
        <v>30</v>
      </c>
      <c r="D7" s="58"/>
      <c r="E7" s="15">
        <v>0</v>
      </c>
    </row>
    <row r="8" spans="1:5" ht="186" customHeight="1" thickBot="1" x14ac:dyDescent="0.35">
      <c r="A8" s="37" t="s">
        <v>99</v>
      </c>
      <c r="B8" s="56" t="s">
        <v>100</v>
      </c>
      <c r="C8" s="14">
        <v>10</v>
      </c>
      <c r="D8" s="16"/>
      <c r="E8" s="15">
        <v>0</v>
      </c>
    </row>
    <row r="9" spans="1:5" ht="186" customHeight="1" thickBot="1" x14ac:dyDescent="0.35">
      <c r="A9" s="36" t="s">
        <v>102</v>
      </c>
      <c r="B9" s="37" t="s">
        <v>101</v>
      </c>
      <c r="C9" s="14">
        <v>10</v>
      </c>
      <c r="D9" s="16"/>
      <c r="E9" s="15">
        <v>0</v>
      </c>
    </row>
    <row r="10" spans="1:5" ht="21.6" thickBot="1" x14ac:dyDescent="0.35">
      <c r="A10" s="101"/>
      <c r="B10" s="102"/>
      <c r="C10" s="13">
        <f>SUM(C4:C9)</f>
        <v>100</v>
      </c>
      <c r="D10" s="19">
        <f>SUM(E$4:E$9)</f>
        <v>0</v>
      </c>
      <c r="E10" s="20"/>
    </row>
    <row r="11" spans="1:5" x14ac:dyDescent="0.3">
      <c r="A11" s="166" t="s">
        <v>106</v>
      </c>
      <c r="B11" s="167"/>
      <c r="C11" s="34">
        <v>75</v>
      </c>
      <c r="D11" s="99"/>
      <c r="E11" s="100"/>
    </row>
    <row r="12" spans="1:5" x14ac:dyDescent="0.3">
      <c r="A12" s="168" t="s">
        <v>107</v>
      </c>
      <c r="B12" s="169"/>
      <c r="C12" s="35">
        <v>60</v>
      </c>
      <c r="D12" s="99"/>
      <c r="E12" s="100"/>
    </row>
    <row r="14" spans="1:5" x14ac:dyDescent="0.3">
      <c r="C14" s="12"/>
    </row>
  </sheetData>
  <mergeCells count="10">
    <mergeCell ref="D11:E11"/>
    <mergeCell ref="D12:E12"/>
    <mergeCell ref="A10:B10"/>
    <mergeCell ref="C1:C3"/>
    <mergeCell ref="A1:A3"/>
    <mergeCell ref="B1:B3"/>
    <mergeCell ref="D1:E1"/>
    <mergeCell ref="D2:E2"/>
    <mergeCell ref="A11:B11"/>
    <mergeCell ref="A12:B12"/>
  </mergeCells>
  <conditionalFormatting sqref="C11:C12 A11:A12">
    <cfRule type="containsText" dxfId="5" priority="9" operator="containsText" text="V">
      <formula>NOT(ISERROR(SEARCH("V",A11)))</formula>
    </cfRule>
    <cfRule type="containsText" dxfId="4" priority="10" operator="containsText" text="X">
      <formula>NOT(ISERROR(SEARCH("X",A11)))</formula>
    </cfRule>
  </conditionalFormatting>
  <conditionalFormatting sqref="D11:E11">
    <cfRule type="containsText" dxfId="3" priority="7" operator="containsText" text="V">
      <formula>NOT(ISERROR(SEARCH("V",D11)))</formula>
    </cfRule>
    <cfRule type="containsText" dxfId="2" priority="8" operator="containsText" text="X">
      <formula>NOT(ISERROR(SEARCH("X",D11)))</formula>
    </cfRule>
  </conditionalFormatting>
  <conditionalFormatting sqref="D12:E12">
    <cfRule type="containsText" dxfId="1" priority="1" operator="containsText" text="V">
      <formula>NOT(ISERROR(SEARCH("V",D12)))</formula>
    </cfRule>
    <cfRule type="containsText" dxfId="0" priority="2" operator="containsText" text="X">
      <formula>NOT(ISERROR(SEARCH("X",D12)))</formula>
    </cfRule>
  </conditionalFormatting>
  <dataValidations count="1">
    <dataValidation operator="notBetween" allowBlank="1" showInputMessage="1" showErrorMessage="1" sqref="D4:D7" xr:uid="{00000000-0002-0000-0100-000000000000}"/>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06A6D-BC5B-4B1E-82B3-BB7C2C344766}">
  <dimension ref="A2:F20"/>
  <sheetViews>
    <sheetView rightToLeft="1" workbookViewId="0">
      <selection activeCell="B14" sqref="B14"/>
    </sheetView>
  </sheetViews>
  <sheetFormatPr defaultRowHeight="13.8" x14ac:dyDescent="0.25"/>
  <cols>
    <col min="1" max="1" width="25" customWidth="1"/>
    <col min="2" max="2" width="9.3984375" customWidth="1"/>
    <col min="4" max="4" width="20.3984375" customWidth="1"/>
    <col min="6" max="6" width="26.796875" customWidth="1"/>
  </cols>
  <sheetData>
    <row r="2" spans="1:6" ht="14.4" thickBot="1" x14ac:dyDescent="0.3"/>
    <row r="3" spans="1:6" ht="16.2" thickBot="1" x14ac:dyDescent="0.3">
      <c r="A3" s="121" t="s">
        <v>30</v>
      </c>
      <c r="B3" s="122"/>
      <c r="C3" s="123">
        <v>1</v>
      </c>
      <c r="D3" s="124"/>
      <c r="E3" s="123">
        <v>2</v>
      </c>
      <c r="F3" s="124"/>
    </row>
    <row r="4" spans="1:6" ht="21" x14ac:dyDescent="0.25">
      <c r="A4" s="125" t="s">
        <v>31</v>
      </c>
      <c r="B4" s="126"/>
      <c r="C4" s="127">
        <f>'[1]תנאי-סף'!D3</f>
        <v>0</v>
      </c>
      <c r="D4" s="128"/>
      <c r="E4" s="127">
        <f>'[1]תנאי-סף'!E3</f>
        <v>0</v>
      </c>
      <c r="F4" s="128"/>
    </row>
    <row r="5" spans="1:6" ht="15.6" x14ac:dyDescent="0.3">
      <c r="A5" s="115" t="s">
        <v>32</v>
      </c>
      <c r="B5" s="115"/>
      <c r="C5" s="116"/>
      <c r="D5" s="117"/>
      <c r="E5" s="118"/>
      <c r="F5" s="119"/>
    </row>
    <row r="6" spans="1:6" ht="16.2" thickBot="1" x14ac:dyDescent="0.35">
      <c r="A6" s="120" t="s">
        <v>33</v>
      </c>
      <c r="B6" s="120"/>
      <c r="C6" s="116"/>
      <c r="D6" s="117"/>
      <c r="E6" s="118"/>
      <c r="F6" s="119"/>
    </row>
    <row r="7" spans="1:6" ht="16.2" thickBot="1" x14ac:dyDescent="0.3">
      <c r="A7" s="59" t="s">
        <v>34</v>
      </c>
      <c r="B7" s="60" t="s">
        <v>35</v>
      </c>
      <c r="C7" s="61" t="s">
        <v>36</v>
      </c>
      <c r="D7" s="62" t="s">
        <v>37</v>
      </c>
      <c r="E7" s="61" t="s">
        <v>36</v>
      </c>
      <c r="F7" s="62" t="s">
        <v>37</v>
      </c>
    </row>
    <row r="8" spans="1:6" ht="65.400000000000006" customHeight="1" x14ac:dyDescent="0.25">
      <c r="A8" s="55" t="s">
        <v>103</v>
      </c>
      <c r="B8" s="63">
        <v>0.45</v>
      </c>
      <c r="C8" s="64"/>
      <c r="D8" s="65"/>
      <c r="E8" s="64"/>
      <c r="F8" s="65"/>
    </row>
    <row r="9" spans="1:6" ht="72" customHeight="1" x14ac:dyDescent="0.25">
      <c r="A9" s="55" t="s">
        <v>104</v>
      </c>
      <c r="B9" s="66">
        <v>0.45</v>
      </c>
      <c r="C9" s="64"/>
      <c r="D9" s="65"/>
      <c r="E9" s="64"/>
      <c r="F9" s="65"/>
    </row>
    <row r="10" spans="1:6" ht="78" customHeight="1" x14ac:dyDescent="0.25">
      <c r="A10" s="55" t="s">
        <v>105</v>
      </c>
      <c r="B10" s="66">
        <v>0.1</v>
      </c>
      <c r="C10" s="64"/>
      <c r="D10" s="65"/>
      <c r="E10" s="64"/>
      <c r="F10" s="65"/>
    </row>
    <row r="11" spans="1:6" ht="16.2" thickBot="1" x14ac:dyDescent="0.35">
      <c r="A11" s="67" t="s">
        <v>38</v>
      </c>
      <c r="B11" s="68">
        <f>SUM(B8:B10)</f>
        <v>1</v>
      </c>
      <c r="C11" s="113">
        <f>SUMPRODUCT($B$8:$B$10,C$8:C$10)*10</f>
        <v>0</v>
      </c>
      <c r="D11" s="114"/>
      <c r="E11" s="113">
        <f>SUMPRODUCT($B$8:$B$10,E$8:E$10)*10</f>
        <v>0</v>
      </c>
      <c r="F11" s="114"/>
    </row>
    <row r="13" spans="1:6" ht="15.6" x14ac:dyDescent="0.25">
      <c r="A13" s="69" t="s">
        <v>39</v>
      </c>
    </row>
    <row r="14" spans="1:6" ht="15.6" x14ac:dyDescent="0.25">
      <c r="A14" s="69"/>
    </row>
    <row r="15" spans="1:6" ht="15.6" x14ac:dyDescent="0.25">
      <c r="A15" s="69"/>
    </row>
    <row r="16" spans="1:6" ht="15.6" x14ac:dyDescent="0.25">
      <c r="A16" s="69"/>
    </row>
    <row r="17" spans="1:1" ht="15.6" x14ac:dyDescent="0.25">
      <c r="A17" s="69"/>
    </row>
    <row r="18" spans="1:1" ht="15.6" x14ac:dyDescent="0.25">
      <c r="A18" s="69"/>
    </row>
    <row r="19" spans="1:1" ht="15.6" x14ac:dyDescent="0.25">
      <c r="A19" s="69"/>
    </row>
    <row r="20" spans="1:1" ht="15.6" x14ac:dyDescent="0.25">
      <c r="A20" s="69" t="s">
        <v>40</v>
      </c>
    </row>
  </sheetData>
  <mergeCells count="14">
    <mergeCell ref="A3:B3"/>
    <mergeCell ref="C3:D3"/>
    <mergeCell ref="E3:F3"/>
    <mergeCell ref="A4:B4"/>
    <mergeCell ref="C4:D4"/>
    <mergeCell ref="E4:F4"/>
    <mergeCell ref="C11:D11"/>
    <mergeCell ref="E11:F11"/>
    <mergeCell ref="A5:B5"/>
    <mergeCell ref="C5:D5"/>
    <mergeCell ref="E5:F5"/>
    <mergeCell ref="A6:B6"/>
    <mergeCell ref="C6:D6"/>
    <mergeCell ref="E6:F6"/>
  </mergeCells>
  <dataValidations count="1">
    <dataValidation type="whole" allowBlank="1" showInputMessage="1" showErrorMessage="1" sqref="E8:E10 E19 E15:E17 C8:C10" xr:uid="{EF883B7F-8D54-44E6-B65E-92126B7D62ED}">
      <formula1>1</formula1>
      <formula2>10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7D610-EEEE-486F-BE19-58A0BF45D17D}">
  <dimension ref="A7:D12"/>
  <sheetViews>
    <sheetView rightToLeft="1" workbookViewId="0">
      <selection activeCell="C10" sqref="C10"/>
    </sheetView>
  </sheetViews>
  <sheetFormatPr defaultRowHeight="13.8" x14ac:dyDescent="0.25"/>
  <sheetData>
    <row r="7" spans="1:4" ht="14.4" thickBot="1" x14ac:dyDescent="0.3"/>
    <row r="8" spans="1:4" ht="21" x14ac:dyDescent="0.25">
      <c r="A8" s="170" t="s">
        <v>112</v>
      </c>
      <c r="B8" s="171"/>
      <c r="C8" s="171"/>
      <c r="D8" s="172"/>
    </row>
    <row r="9" spans="1:4" ht="63" x14ac:dyDescent="0.25">
      <c r="A9" s="173" t="s">
        <v>108</v>
      </c>
      <c r="B9" s="174" t="s">
        <v>109</v>
      </c>
      <c r="C9" s="175" t="s">
        <v>113</v>
      </c>
      <c r="D9" s="176" t="s">
        <v>110</v>
      </c>
    </row>
    <row r="10" spans="1:4" ht="63" x14ac:dyDescent="0.25">
      <c r="A10" s="173"/>
      <c r="B10" s="174"/>
      <c r="C10" s="175" t="s">
        <v>111</v>
      </c>
      <c r="D10" s="175"/>
    </row>
    <row r="11" spans="1:4" ht="63" x14ac:dyDescent="0.25">
      <c r="A11" s="173"/>
      <c r="B11" s="174"/>
      <c r="C11" s="175" t="s">
        <v>111</v>
      </c>
      <c r="D11" s="175"/>
    </row>
    <row r="12" spans="1:4" ht="63" x14ac:dyDescent="0.25">
      <c r="A12" s="173"/>
      <c r="B12" s="174"/>
      <c r="C12" s="175" t="s">
        <v>111</v>
      </c>
      <c r="D12" s="175"/>
    </row>
  </sheetData>
  <mergeCells count="1">
    <mergeCell ref="A8:D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55374-8CCF-4B8F-ACB9-C0066625DFE9}">
  <dimension ref="B3:D9"/>
  <sheetViews>
    <sheetView rightToLeft="1" workbookViewId="0">
      <selection activeCell="B11" sqref="B11"/>
    </sheetView>
  </sheetViews>
  <sheetFormatPr defaultRowHeight="13.8" x14ac:dyDescent="0.25"/>
  <cols>
    <col min="2" max="2" width="11.09765625" bestFit="1" customWidth="1"/>
    <col min="3" max="3" width="12.296875" customWidth="1"/>
    <col min="4" max="4" width="10.19921875" customWidth="1"/>
  </cols>
  <sheetData>
    <row r="3" spans="2:4" ht="14.4" thickBot="1" x14ac:dyDescent="0.3"/>
    <row r="4" spans="2:4" x14ac:dyDescent="0.25">
      <c r="B4" s="131" t="s">
        <v>27</v>
      </c>
      <c r="C4" s="132"/>
      <c r="D4" s="33">
        <v>1</v>
      </c>
    </row>
    <row r="5" spans="2:4" ht="34.200000000000003" customHeight="1" x14ac:dyDescent="0.25">
      <c r="B5" s="24" t="s">
        <v>4</v>
      </c>
      <c r="C5" s="25" t="s">
        <v>9</v>
      </c>
      <c r="D5" s="23"/>
    </row>
    <row r="6" spans="2:4" x14ac:dyDescent="0.25">
      <c r="B6" s="26">
        <v>0.7</v>
      </c>
      <c r="C6" s="27" t="s">
        <v>6</v>
      </c>
      <c r="D6" s="28">
        <f>IFERROR('ציון מחיר '!#REF!,0)</f>
        <v>0</v>
      </c>
    </row>
    <row r="7" spans="2:4" x14ac:dyDescent="0.25">
      <c r="B7" s="26">
        <v>0.3</v>
      </c>
      <c r="C7" s="27" t="s">
        <v>7</v>
      </c>
      <c r="D7" s="28">
        <f>IFERROR('ציון מחיר '!#REF!,0)</f>
        <v>0</v>
      </c>
    </row>
    <row r="8" spans="2:4" x14ac:dyDescent="0.25">
      <c r="B8" s="29">
        <f>SUM(B6:B7)</f>
        <v>1</v>
      </c>
      <c r="C8" s="30" t="s">
        <v>8</v>
      </c>
      <c r="D8" s="31">
        <f>(D6*$B6)+(D7*$B7)</f>
        <v>0</v>
      </c>
    </row>
    <row r="9" spans="2:4" ht="15.6" x14ac:dyDescent="0.25">
      <c r="B9" s="129" t="s">
        <v>22</v>
      </c>
      <c r="C9" s="130"/>
      <c r="D9" s="32">
        <f>_xlfn.RANK.EQ(D8,$D$8:$D$8,0)</f>
        <v>1</v>
      </c>
    </row>
  </sheetData>
  <mergeCells count="2">
    <mergeCell ref="B9:C9"/>
    <mergeCell ref="B4:C4"/>
  </mergeCells>
  <conditionalFormatting sqref="D9">
    <cfRule type="colorScale" priority="313">
      <colorScale>
        <cfvo type="min"/>
        <cfvo type="max"/>
        <color theme="6" tint="0.59999389629810485"/>
        <color rgb="FFFF0000"/>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11</vt:i4>
      </vt:variant>
    </vt:vector>
  </HeadingPairs>
  <TitlesOfParts>
    <vt:vector size="16" baseType="lpstr">
      <vt:lpstr>תנאי-סף</vt:lpstr>
      <vt:lpstr>ציון איכות</vt:lpstr>
      <vt:lpstr>ראיון</vt:lpstr>
      <vt:lpstr>ציון מחיר </vt:lpstr>
      <vt:lpstr>סיכום</vt:lpstr>
      <vt:lpstr>'תנאי-סף'!_Hlk108438718</vt:lpstr>
      <vt:lpstr>'תנאי-סף'!_Ref173487267</vt:lpstr>
      <vt:lpstr>'תנאי-סף'!_Ref263083897</vt:lpstr>
      <vt:lpstr>'תנאי-סף'!_Ref304980088</vt:lpstr>
      <vt:lpstr>'תנאי-סף'!_Ref312343192</vt:lpstr>
      <vt:lpstr>'תנאי-סף'!_Ref315969559</vt:lpstr>
      <vt:lpstr>'תנאי-סף'!_Ref370930661</vt:lpstr>
      <vt:lpstr>'תנאי-סף'!_Ref373241086</vt:lpstr>
      <vt:lpstr>'תנאי-סף'!_Ref88145835</vt:lpstr>
      <vt:lpstr>'ציון איכות'!אמות_מידה_איש_צוות_ראשון_1_פירוט_ושנים</vt:lpstr>
      <vt:lpstr>'תנאי-סף'!תנאי_סף_אישור_ניהול_תקין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gankovski</dc:creator>
  <cp:lastModifiedBy>Elihay Berko</cp:lastModifiedBy>
  <dcterms:created xsi:type="dcterms:W3CDTF">2022-03-01T08:16:12Z</dcterms:created>
  <dcterms:modified xsi:type="dcterms:W3CDTF">2022-07-11T13:00:17Z</dcterms:modified>
</cp:coreProperties>
</file>